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9" i="1" l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48" i="1" l="1"/>
  <c r="G9" i="1"/>
  <c r="K182" i="1" l="1"/>
  <c r="J182" i="1"/>
  <c r="I182" i="1"/>
  <c r="H182" i="1"/>
  <c r="G182" i="1"/>
  <c r="K143" i="1"/>
  <c r="J143" i="1"/>
  <c r="I143" i="1"/>
  <c r="H143" i="1"/>
  <c r="G143" i="1"/>
  <c r="M182" i="1" l="1"/>
  <c r="M148" i="1"/>
  <c r="M143" i="1"/>
  <c r="M9" i="1"/>
  <c r="K184" i="1"/>
  <c r="I184" i="1"/>
  <c r="H184" i="1"/>
  <c r="J184" i="1"/>
  <c r="G184" i="1"/>
  <c r="L182" i="1"/>
  <c r="L148" i="1"/>
  <c r="L143" i="1"/>
  <c r="L9" i="1"/>
  <c r="L184" i="1" l="1"/>
  <c r="M184" i="1"/>
</calcChain>
</file>

<file path=xl/sharedStrings.xml><?xml version="1.0" encoding="utf-8"?>
<sst xmlns="http://schemas.openxmlformats.org/spreadsheetml/2006/main" count="322" uniqueCount="183">
  <si>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</si>
  <si>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</si>
  <si>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</si>
  <si>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</si>
  <si>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</si>
  <si>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</si>
  <si>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</si>
  <si>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</si>
  <si>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</si>
  <si>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</si>
  <si>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</si>
  <si>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</si>
  <si>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</si>
  <si>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</si>
  <si>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</si>
  <si>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</si>
  <si>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</si>
  <si>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</si>
  <si>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</si>
  <si>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</si>
  <si>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</si>
  <si>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</si>
  <si>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</si>
  <si>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</si>
  <si>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</si>
  <si>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Terrenos</t>
  </si>
  <si>
    <t>E0004</t>
  </si>
  <si>
    <t>SRIA AYUNTAMIENTO</t>
  </si>
  <si>
    <t>Computadoras y equipo periférico</t>
  </si>
  <si>
    <t>Sistemas de aire acondicionado calefacción y refr</t>
  </si>
  <si>
    <t>E0005</t>
  </si>
  <si>
    <t>DIR COMUNICACIÓN SOC</t>
  </si>
  <si>
    <t>Medios magnéticos y ópticos</t>
  </si>
  <si>
    <t>Camaras fotograficas y de video</t>
  </si>
  <si>
    <t>Software</t>
  </si>
  <si>
    <t>E0006</t>
  </si>
  <si>
    <t>JUZGADO ADMVO MUNICI</t>
  </si>
  <si>
    <t>Muebles de oficina y estantería</t>
  </si>
  <si>
    <t>E0008</t>
  </si>
  <si>
    <t>JUNTA L. DE RECLUTAM</t>
  </si>
  <si>
    <t>E0009</t>
  </si>
  <si>
    <t>DIR UNIDAD DE INSPEC</t>
  </si>
  <si>
    <t>E0013</t>
  </si>
  <si>
    <t>JEF EVENTOS ESPECIAL</t>
  </si>
  <si>
    <t>Muebles excepto de oficina y estantería</t>
  </si>
  <si>
    <t>Equipo de audio y de video</t>
  </si>
  <si>
    <t>Herramientas y maquinas -herramienta</t>
  </si>
  <si>
    <t>E0019</t>
  </si>
  <si>
    <t>TESORERIA MUNICIPAL</t>
  </si>
  <si>
    <t>E0020</t>
  </si>
  <si>
    <t>DIR GRAL REL LABORAL</t>
  </si>
  <si>
    <t>E0021</t>
  </si>
  <si>
    <t>CONTRALORIA MUNICIPA</t>
  </si>
  <si>
    <t>E0022</t>
  </si>
  <si>
    <t>DIR SIS. INFORMACION</t>
  </si>
  <si>
    <t>Otros mobiliarios y equipos de administración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</si>
  <si>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</si>
  <si>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</si>
  <si>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</si>
  <si>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</si>
  <si>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</si>
  <si>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</si>
  <si>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</si>
  <si>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</si>
  <si>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</si>
  <si>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</si>
  <si>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</si>
  <si>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</si>
  <si>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</si>
  <si>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</si>
  <si>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E0031</t>
  </si>
  <si>
    <t>DIR DES URBANO Y ECO</t>
  </si>
  <si>
    <t>E0032</t>
  </si>
  <si>
    <t>DIR GRAL OBRA PUBLIC</t>
  </si>
  <si>
    <t>Maquinaria y equipo de construccion</t>
  </si>
  <si>
    <t>Aparatos eléctricos de uso doméstico</t>
  </si>
  <si>
    <t>Otros equipos</t>
  </si>
  <si>
    <t>Licencias informaticas e intelectuales</t>
  </si>
  <si>
    <t>E0033</t>
  </si>
  <si>
    <t>DIR ECOLOGIA Y MEDIO</t>
  </si>
  <si>
    <t>Equipo para uso médico dental y para laboratorio</t>
  </si>
  <si>
    <t>Instrumentos de laboratorio</t>
  </si>
  <si>
    <t>E0035</t>
  </si>
  <si>
    <t>DIR CULTURA EDUCACIO</t>
  </si>
  <si>
    <t>E0037</t>
  </si>
  <si>
    <t>DIR COMISION MPAL DE</t>
  </si>
  <si>
    <t>E0039</t>
  </si>
  <si>
    <t>SERVICIOS GENERALES</t>
  </si>
  <si>
    <t>E0040</t>
  </si>
  <si>
    <t>JEF LIMPIA Y REC BAS</t>
  </si>
  <si>
    <t>Maquinaria y equipo industrial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</si>
  <si>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</si>
  <si>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</si>
  <si>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</si>
  <si>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</si>
  <si>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</si>
  <si>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</si>
  <si>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</si>
  <si>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</si>
  <si>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</si>
  <si>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</si>
  <si>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</si>
  <si>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</si>
  <si>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</si>
  <si>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</si>
  <si>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</si>
  <si>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</si>
  <si>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</si>
  <si>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</si>
  <si>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</si>
  <si>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</si>
  <si>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</si>
  <si>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</si>
  <si>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E0062</t>
  </si>
  <si>
    <t>COORDINACION DE SEGURIDAD PUBLICA</t>
  </si>
  <si>
    <t>Equipo de defensa y de seguridad</t>
  </si>
  <si>
    <t>E0073</t>
  </si>
  <si>
    <t>DIRECCION GENERAL DE MOVILIDAD</t>
  </si>
  <si>
    <t>División de terrenos y Constr de obras de urbaniz</t>
  </si>
  <si>
    <t>Estudios e Investigaciones</t>
  </si>
  <si>
    <t>K0501.0002</t>
  </si>
  <si>
    <t>CONST TECH LIGERO MPIO SALAMANCA</t>
  </si>
  <si>
    <t>Edificación habitacional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</si>
  <si>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</si>
  <si>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</si>
  <si>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</si>
  <si>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</si>
  <si>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</si>
  <si>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</si>
  <si>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</si>
  <si>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</si>
  <si>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</si>
  <si>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</si>
  <si>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</si>
  <si>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</si>
  <si>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</si>
  <si>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</si>
  <si>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</si>
  <si>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</si>
  <si>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</si>
  <si>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</si>
  <si>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</si>
  <si>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</si>
  <si>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</si>
  <si>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</si>
  <si>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</si>
  <si>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</si>
  <si>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</si>
  <si>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</si>
  <si>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</si>
  <si>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</si>
  <si>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</si>
  <si>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</si>
  <si>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</si>
  <si>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</si>
  <si>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</si>
  <si>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</si>
  <si>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</si>
  <si>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</si>
  <si>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</si>
  <si>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</si>
  <si>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</si>
  <si>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</si>
  <si>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</si>
  <si>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</si>
  <si>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</si>
  <si>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</si>
  <si>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</si>
  <si>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</si>
  <si>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</si>
  <si>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</si>
  <si>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</si>
  <si>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</si>
  <si>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</si>
  <si>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</si>
  <si>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</si>
  <si>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</si>
  <si>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</si>
  <si>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</si>
  <si>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</si>
  <si>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</si>
  <si>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</si>
  <si>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Municipio de Salamanca, Guanajuato.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</si>
</sst>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6"/>
  <sheetViews>
    <sheetView tabSelected="1" workbookViewId="0">
      <selection activeCell="F195" sqref="F195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182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 t="shared" ref="G9:G40" si="0">+H9</f>
        <v>500000</v>
      </c>
      <c r="H9" s="36">
        <v>500000</v>
      </c>
      <c r="I9" s="36">
        <v>500000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x14ac:dyDescent="0.25">
      <c r="B10" s="32"/>
      <c r="C10" s="33"/>
      <c r="D10" s="34"/>
      <c r="E10" s="29">
        <v>5651</v>
      </c>
      <c r="F10" s="30" t="s">
        <v>24</v>
      </c>
      <c r="G10" s="35">
        <f t="shared" si="0"/>
        <v>3625</v>
      </c>
      <c r="H10" s="36">
        <v>3625</v>
      </c>
      <c r="I10" s="36">
        <v>3625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/>
      <c r="C11" s="33"/>
      <c r="D11" s="34"/>
      <c r="E11" s="29">
        <v>5811</v>
      </c>
      <c r="F11" s="30" t="s">
        <v>25</v>
      </c>
      <c r="G11" s="35">
        <f t="shared" si="0"/>
        <v>0</v>
      </c>
      <c r="H11" s="36">
        <v>0</v>
      </c>
      <c r="I11" s="36">
        <v>35000000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26</v>
      </c>
      <c r="C12" s="33"/>
      <c r="D12" s="34" t="s">
        <v>27</v>
      </c>
      <c r="E12" s="29">
        <v>5151</v>
      </c>
      <c r="F12" s="30" t="s">
        <v>28</v>
      </c>
      <c r="G12" s="35">
        <f t="shared" si="0"/>
        <v>20700</v>
      </c>
      <c r="H12" s="36">
        <v>20700</v>
      </c>
      <c r="I12" s="36">
        <v>20700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/>
      <c r="C13" s="33"/>
      <c r="D13" s="34"/>
      <c r="E13" s="29">
        <v>5641</v>
      </c>
      <c r="F13" s="30" t="s">
        <v>29</v>
      </c>
      <c r="G13" s="35">
        <f t="shared" si="0"/>
        <v>15525</v>
      </c>
      <c r="H13" s="36">
        <v>15525</v>
      </c>
      <c r="I13" s="36">
        <v>35525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5">
      <c r="B14" s="32" t="s">
        <v>30</v>
      </c>
      <c r="C14" s="33"/>
      <c r="D14" s="34" t="s">
        <v>31</v>
      </c>
      <c r="E14" s="29">
        <v>5151</v>
      </c>
      <c r="F14" s="30" t="s">
        <v>28</v>
      </c>
      <c r="G14" s="35">
        <f t="shared" si="0"/>
        <v>100000</v>
      </c>
      <c r="H14" s="36">
        <v>100000</v>
      </c>
      <c r="I14" s="36">
        <v>200000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5">
      <c r="B15" s="32"/>
      <c r="C15" s="33"/>
      <c r="D15" s="34"/>
      <c r="E15" s="29">
        <v>5152</v>
      </c>
      <c r="F15" s="30" t="s">
        <v>32</v>
      </c>
      <c r="G15" s="35">
        <f t="shared" si="0"/>
        <v>10000</v>
      </c>
      <c r="H15" s="36">
        <v>10000</v>
      </c>
      <c r="I15" s="36">
        <v>10000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5">
      <c r="B16" s="32"/>
      <c r="C16" s="33"/>
      <c r="D16" s="34"/>
      <c r="E16" s="29">
        <v>5231</v>
      </c>
      <c r="F16" s="30" t="s">
        <v>33</v>
      </c>
      <c r="G16" s="35">
        <f t="shared" si="0"/>
        <v>100000</v>
      </c>
      <c r="H16" s="36">
        <v>100000</v>
      </c>
      <c r="I16" s="36">
        <v>190000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5">
      <c r="B17" s="32"/>
      <c r="C17" s="33"/>
      <c r="D17" s="34"/>
      <c r="E17" s="29">
        <v>5411</v>
      </c>
      <c r="F17" s="30" t="s">
        <v>23</v>
      </c>
      <c r="G17" s="35">
        <f t="shared" si="0"/>
        <v>300000</v>
      </c>
      <c r="H17" s="36">
        <v>300000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5">
      <c r="B18" s="32"/>
      <c r="C18" s="33"/>
      <c r="D18" s="34"/>
      <c r="E18" s="29">
        <v>5641</v>
      </c>
      <c r="F18" s="30" t="s">
        <v>29</v>
      </c>
      <c r="G18" s="35">
        <f t="shared" si="0"/>
        <v>25000</v>
      </c>
      <c r="H18" s="36">
        <v>25000</v>
      </c>
      <c r="I18" s="36">
        <v>25000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5">
      <c r="B19" s="32"/>
      <c r="C19" s="33"/>
      <c r="D19" s="34"/>
      <c r="E19" s="29">
        <v>5911</v>
      </c>
      <c r="F19" s="30" t="s">
        <v>34</v>
      </c>
      <c r="G19" s="35">
        <f t="shared" si="0"/>
        <v>50000</v>
      </c>
      <c r="H19" s="36">
        <v>50000</v>
      </c>
      <c r="I19" s="36">
        <v>100000</v>
      </c>
      <c r="J19" s="36">
        <v>30000</v>
      </c>
      <c r="K19" s="36">
        <v>30000</v>
      </c>
      <c r="L19" s="37">
        <f t="shared" si="1"/>
        <v>0.6</v>
      </c>
      <c r="M19" s="38">
        <f t="shared" si="2"/>
        <v>0.3</v>
      </c>
    </row>
    <row r="20" spans="2:13" x14ac:dyDescent="0.25">
      <c r="B20" s="32" t="s">
        <v>35</v>
      </c>
      <c r="C20" s="33"/>
      <c r="D20" s="34" t="s">
        <v>36</v>
      </c>
      <c r="E20" s="29">
        <v>5111</v>
      </c>
      <c r="F20" s="30" t="s">
        <v>37</v>
      </c>
      <c r="G20" s="35">
        <f t="shared" si="0"/>
        <v>10350</v>
      </c>
      <c r="H20" s="36">
        <v>10350</v>
      </c>
      <c r="I20" s="36">
        <v>10350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5">
      <c r="B21" s="32"/>
      <c r="C21" s="33"/>
      <c r="D21" s="34"/>
      <c r="E21" s="29">
        <v>5151</v>
      </c>
      <c r="F21" s="30" t="s">
        <v>28</v>
      </c>
      <c r="G21" s="35">
        <f t="shared" si="0"/>
        <v>15525</v>
      </c>
      <c r="H21" s="36">
        <v>15525</v>
      </c>
      <c r="I21" s="36">
        <v>15525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5">
      <c r="B22" s="32" t="s">
        <v>38</v>
      </c>
      <c r="C22" s="33"/>
      <c r="D22" s="34" t="s">
        <v>39</v>
      </c>
      <c r="E22" s="29">
        <v>5111</v>
      </c>
      <c r="F22" s="30" t="s">
        <v>37</v>
      </c>
      <c r="G22" s="35">
        <f t="shared" si="0"/>
        <v>0</v>
      </c>
      <c r="H22" s="36">
        <v>0</v>
      </c>
      <c r="I22" s="36">
        <v>5692.5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5">
      <c r="B23" s="32"/>
      <c r="C23" s="33"/>
      <c r="D23" s="34"/>
      <c r="E23" s="29">
        <v>5151</v>
      </c>
      <c r="F23" s="30" t="s">
        <v>28</v>
      </c>
      <c r="G23" s="35">
        <f t="shared" si="0"/>
        <v>0</v>
      </c>
      <c r="H23" s="36">
        <v>0</v>
      </c>
      <c r="I23" s="36">
        <v>20455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5">
      <c r="B24" s="32" t="s">
        <v>40</v>
      </c>
      <c r="C24" s="33"/>
      <c r="D24" s="34" t="s">
        <v>41</v>
      </c>
      <c r="E24" s="29">
        <v>5151</v>
      </c>
      <c r="F24" s="30" t="s">
        <v>28</v>
      </c>
      <c r="G24" s="35">
        <f t="shared" si="0"/>
        <v>20000</v>
      </c>
      <c r="H24" s="36">
        <v>20000</v>
      </c>
      <c r="I24" s="36">
        <v>20000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5">
      <c r="B25" s="32"/>
      <c r="C25" s="33"/>
      <c r="D25" s="34"/>
      <c r="E25" s="29">
        <v>5411</v>
      </c>
      <c r="F25" s="30" t="s">
        <v>23</v>
      </c>
      <c r="G25" s="35">
        <f t="shared" si="0"/>
        <v>1552500</v>
      </c>
      <c r="H25" s="36">
        <v>1552500</v>
      </c>
      <c r="I25" s="36">
        <v>1552500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5">
      <c r="B26" s="32" t="s">
        <v>42</v>
      </c>
      <c r="C26" s="33"/>
      <c r="D26" s="34" t="s">
        <v>43</v>
      </c>
      <c r="E26" s="29">
        <v>5121</v>
      </c>
      <c r="F26" s="30" t="s">
        <v>44</v>
      </c>
      <c r="G26" s="35">
        <f t="shared" si="0"/>
        <v>20000</v>
      </c>
      <c r="H26" s="36">
        <v>20000</v>
      </c>
      <c r="I26" s="36">
        <v>20000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5">
      <c r="B27" s="32"/>
      <c r="C27" s="33"/>
      <c r="D27" s="34"/>
      <c r="E27" s="29">
        <v>5151</v>
      </c>
      <c r="F27" s="30" t="s">
        <v>28</v>
      </c>
      <c r="G27" s="35">
        <f t="shared" si="0"/>
        <v>20000</v>
      </c>
      <c r="H27" s="36">
        <v>20000</v>
      </c>
      <c r="I27" s="36">
        <v>20000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5">
      <c r="B28" s="32"/>
      <c r="C28" s="33"/>
      <c r="D28" s="34"/>
      <c r="E28" s="29">
        <v>5211</v>
      </c>
      <c r="F28" s="30" t="s">
        <v>45</v>
      </c>
      <c r="G28" s="35">
        <f t="shared" si="0"/>
        <v>50000</v>
      </c>
      <c r="H28" s="36">
        <v>50000</v>
      </c>
      <c r="I28" s="36">
        <v>50000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5">
      <c r="B29" s="32"/>
      <c r="C29" s="33"/>
      <c r="D29" s="34"/>
      <c r="E29" s="29">
        <v>5671</v>
      </c>
      <c r="F29" s="30" t="s">
        <v>46</v>
      </c>
      <c r="G29" s="35">
        <f t="shared" si="0"/>
        <v>58918</v>
      </c>
      <c r="H29" s="36">
        <v>58918</v>
      </c>
      <c r="I29" s="36">
        <v>58918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5">
      <c r="B30" s="32" t="s">
        <v>47</v>
      </c>
      <c r="C30" s="33"/>
      <c r="D30" s="34" t="s">
        <v>48</v>
      </c>
      <c r="E30" s="29">
        <v>5111</v>
      </c>
      <c r="F30" s="30" t="s">
        <v>37</v>
      </c>
      <c r="G30" s="35">
        <f t="shared" si="0"/>
        <v>50000</v>
      </c>
      <c r="H30" s="36">
        <v>50000</v>
      </c>
      <c r="I30" s="36">
        <v>50000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5">
      <c r="B31" s="32"/>
      <c r="C31" s="33"/>
      <c r="D31" s="34"/>
      <c r="E31" s="29">
        <v>5151</v>
      </c>
      <c r="F31" s="30" t="s">
        <v>28</v>
      </c>
      <c r="G31" s="35">
        <f t="shared" si="0"/>
        <v>2000000</v>
      </c>
      <c r="H31" s="36">
        <v>2000000</v>
      </c>
      <c r="I31" s="36">
        <v>2000000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5">
      <c r="B32" s="32" t="s">
        <v>49</v>
      </c>
      <c r="C32" s="33"/>
      <c r="D32" s="34" t="s">
        <v>50</v>
      </c>
      <c r="E32" s="29">
        <v>5111</v>
      </c>
      <c r="F32" s="30" t="s">
        <v>37</v>
      </c>
      <c r="G32" s="35">
        <f t="shared" si="0"/>
        <v>15000</v>
      </c>
      <c r="H32" s="36">
        <v>15000</v>
      </c>
      <c r="I32" s="36">
        <v>15000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5">
      <c r="B33" s="32"/>
      <c r="C33" s="33"/>
      <c r="D33" s="34"/>
      <c r="E33" s="29">
        <v>5151</v>
      </c>
      <c r="F33" s="30" t="s">
        <v>28</v>
      </c>
      <c r="G33" s="35">
        <f t="shared" si="0"/>
        <v>75000</v>
      </c>
      <c r="H33" s="36">
        <v>75000</v>
      </c>
      <c r="I33" s="36">
        <v>75000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5">
      <c r="B34" s="32"/>
      <c r="C34" s="33"/>
      <c r="D34" s="34"/>
      <c r="E34" s="29">
        <v>5152</v>
      </c>
      <c r="F34" s="30" t="s">
        <v>32</v>
      </c>
      <c r="G34" s="35">
        <f t="shared" si="0"/>
        <v>45000</v>
      </c>
      <c r="H34" s="36">
        <v>45000</v>
      </c>
      <c r="I34" s="36">
        <v>45000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5">
      <c r="B35" s="32" t="s">
        <v>51</v>
      </c>
      <c r="C35" s="33"/>
      <c r="D35" s="34" t="s">
        <v>52</v>
      </c>
      <c r="E35" s="29">
        <v>5111</v>
      </c>
      <c r="F35" s="30" t="s">
        <v>37</v>
      </c>
      <c r="G35" s="35">
        <f t="shared" si="0"/>
        <v>20205</v>
      </c>
      <c r="H35" s="36">
        <v>20205</v>
      </c>
      <c r="I35" s="36">
        <v>20205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5">
      <c r="B36" s="32"/>
      <c r="C36" s="33"/>
      <c r="D36" s="34"/>
      <c r="E36" s="29">
        <v>5151</v>
      </c>
      <c r="F36" s="30" t="s">
        <v>28</v>
      </c>
      <c r="G36" s="35">
        <f t="shared" si="0"/>
        <v>30000</v>
      </c>
      <c r="H36" s="36">
        <v>30000</v>
      </c>
      <c r="I36" s="36">
        <v>30000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5">
      <c r="B37" s="32" t="s">
        <v>53</v>
      </c>
      <c r="C37" s="33"/>
      <c r="D37" s="34" t="s">
        <v>54</v>
      </c>
      <c r="E37" s="29">
        <v>5151</v>
      </c>
      <c r="F37" s="30" t="s">
        <v>28</v>
      </c>
      <c r="G37" s="35">
        <f t="shared" si="0"/>
        <v>200000</v>
      </c>
      <c r="H37" s="36">
        <v>200000</v>
      </c>
      <c r="I37" s="36">
        <v>200000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5">
      <c r="B38" s="32"/>
      <c r="C38" s="33"/>
      <c r="D38" s="34"/>
      <c r="E38" s="29">
        <v>5152</v>
      </c>
      <c r="F38" s="30" t="s">
        <v>32</v>
      </c>
      <c r="G38" s="35">
        <f t="shared" si="0"/>
        <v>26780</v>
      </c>
      <c r="H38" s="36">
        <v>26780</v>
      </c>
      <c r="I38" s="36">
        <v>26780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5">
      <c r="B39" s="32"/>
      <c r="C39" s="33"/>
      <c r="D39" s="34"/>
      <c r="E39" s="29">
        <v>5191</v>
      </c>
      <c r="F39" s="30" t="s">
        <v>55</v>
      </c>
      <c r="G39" s="35">
        <f t="shared" si="0"/>
        <v>16068</v>
      </c>
      <c r="H39" s="36">
        <v>16068</v>
      </c>
      <c r="I39" s="36">
        <v>16068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5">
      <c r="B40" s="32"/>
      <c r="C40" s="33"/>
      <c r="D40" s="34"/>
      <c r="E40" s="29">
        <v>5641</v>
      </c>
      <c r="F40" s="30" t="s">
        <v>29</v>
      </c>
      <c r="G40" s="35">
        <f t="shared" si="0"/>
        <v>37493</v>
      </c>
      <c r="H40" s="36">
        <v>37493</v>
      </c>
      <c r="I40" s="36">
        <v>37493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5">
      <c r="B41" s="32"/>
      <c r="C41" s="33"/>
      <c r="D41" s="34"/>
      <c r="E41" s="29">
        <v>5663</v>
      </c>
      <c r="F41" s="30" t="s">
        <v>56</v>
      </c>
      <c r="G41" s="35">
        <f t="shared" ref="G41:G72" si="3">+H41</f>
        <v>600000</v>
      </c>
      <c r="H41" s="36">
        <v>600000</v>
      </c>
      <c r="I41" s="36">
        <v>600000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2" si="5">IFERROR(K41/I41,0)</f>
        <v>0</v>
      </c>
    </row>
    <row r="42" spans="2:13" x14ac:dyDescent="0.25">
      <c r="B42" s="32"/>
      <c r="C42" s="33"/>
      <c r="D42" s="34"/>
      <c r="E42" s="29">
        <v>5911</v>
      </c>
      <c r="F42" s="30" t="s">
        <v>34</v>
      </c>
      <c r="G42" s="35">
        <f t="shared" si="3"/>
        <v>207000</v>
      </c>
      <c r="H42" s="36">
        <v>207000</v>
      </c>
      <c r="I42" s="36">
        <v>207000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5">
      <c r="B43" s="32" t="s">
        <v>57</v>
      </c>
      <c r="C43" s="33"/>
      <c r="D43" s="34" t="s">
        <v>58</v>
      </c>
      <c r="E43" s="29">
        <v>5111</v>
      </c>
      <c r="F43" s="30" t="s">
        <v>37</v>
      </c>
      <c r="G43" s="35">
        <f t="shared" si="3"/>
        <v>40000</v>
      </c>
      <c r="H43" s="36">
        <v>40000</v>
      </c>
      <c r="I43" s="36">
        <v>40000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5">
      <c r="B44" s="32"/>
      <c r="C44" s="33"/>
      <c r="D44" s="34"/>
      <c r="E44" s="29">
        <v>5151</v>
      </c>
      <c r="F44" s="30" t="s">
        <v>28</v>
      </c>
      <c r="G44" s="35">
        <f t="shared" si="3"/>
        <v>50000</v>
      </c>
      <c r="H44" s="36">
        <v>50000</v>
      </c>
      <c r="I44" s="36">
        <v>50000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5">
      <c r="B45" s="32"/>
      <c r="C45" s="33"/>
      <c r="D45" s="34"/>
      <c r="E45" s="29">
        <v>5191</v>
      </c>
      <c r="F45" s="30" t="s">
        <v>55</v>
      </c>
      <c r="G45" s="35">
        <f t="shared" si="3"/>
        <v>25875</v>
      </c>
      <c r="H45" s="36">
        <v>25875</v>
      </c>
      <c r="I45" s="36">
        <v>25875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5">
      <c r="B46" s="32"/>
      <c r="C46" s="33"/>
      <c r="D46" s="34"/>
      <c r="E46" s="29">
        <v>5211</v>
      </c>
      <c r="F46" s="30" t="s">
        <v>45</v>
      </c>
      <c r="G46" s="35">
        <f t="shared" si="3"/>
        <v>100000</v>
      </c>
      <c r="H46" s="36">
        <v>100000</v>
      </c>
      <c r="I46" s="36">
        <v>100000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x14ac:dyDescent="0.25">
      <c r="B47" s="32"/>
      <c r="C47" s="33"/>
      <c r="D47" s="34"/>
      <c r="E47" s="29">
        <v>5411</v>
      </c>
      <c r="F47" s="30" t="s">
        <v>23</v>
      </c>
      <c r="G47" s="35">
        <f t="shared" si="3"/>
        <v>647020</v>
      </c>
      <c r="H47" s="36">
        <v>647020</v>
      </c>
      <c r="I47" s="36">
        <v>647020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5">
      <c r="B48" s="32" t="s">
        <v>59</v>
      </c>
      <c r="C48" s="33"/>
      <c r="D48" s="34" t="s">
        <v>60</v>
      </c>
      <c r="E48" s="29">
        <v>5151</v>
      </c>
      <c r="F48" s="30" t="s">
        <v>28</v>
      </c>
      <c r="G48" s="35">
        <f t="shared" si="3"/>
        <v>79695</v>
      </c>
      <c r="H48" s="36">
        <v>79695</v>
      </c>
      <c r="I48" s="36">
        <v>79695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5">
      <c r="B49" s="32"/>
      <c r="C49" s="33"/>
      <c r="D49" s="34"/>
      <c r="E49" s="29">
        <v>5411</v>
      </c>
      <c r="F49" s="30" t="s">
        <v>23</v>
      </c>
      <c r="G49" s="35">
        <f t="shared" si="3"/>
        <v>250000</v>
      </c>
      <c r="H49" s="36">
        <v>250000</v>
      </c>
      <c r="I49" s="36">
        <v>250000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x14ac:dyDescent="0.25">
      <c r="B50" s="32" t="s">
        <v>61</v>
      </c>
      <c r="C50" s="33"/>
      <c r="D50" s="34" t="s">
        <v>62</v>
      </c>
      <c r="E50" s="29">
        <v>5151</v>
      </c>
      <c r="F50" s="30" t="s">
        <v>28</v>
      </c>
      <c r="G50" s="35">
        <f t="shared" si="3"/>
        <v>58000</v>
      </c>
      <c r="H50" s="36">
        <v>58000</v>
      </c>
      <c r="I50" s="36">
        <v>58000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5">
      <c r="B51" s="32" t="s">
        <v>63</v>
      </c>
      <c r="C51" s="33"/>
      <c r="D51" s="34" t="s">
        <v>64</v>
      </c>
      <c r="E51" s="29">
        <v>5111</v>
      </c>
      <c r="F51" s="30" t="s">
        <v>37</v>
      </c>
      <c r="G51" s="35">
        <f t="shared" si="3"/>
        <v>51750</v>
      </c>
      <c r="H51" s="36">
        <v>51750</v>
      </c>
      <c r="I51" s="36">
        <v>51750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5">
      <c r="B52" s="32"/>
      <c r="C52" s="33"/>
      <c r="D52" s="34"/>
      <c r="E52" s="29">
        <v>5151</v>
      </c>
      <c r="F52" s="30" t="s">
        <v>28</v>
      </c>
      <c r="G52" s="35">
        <f t="shared" si="3"/>
        <v>100000</v>
      </c>
      <c r="H52" s="36">
        <v>100000</v>
      </c>
      <c r="I52" s="36">
        <v>100000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5">
      <c r="B53" s="32"/>
      <c r="C53" s="33"/>
      <c r="D53" s="34"/>
      <c r="E53" s="29">
        <v>5191</v>
      </c>
      <c r="F53" s="30" t="s">
        <v>55</v>
      </c>
      <c r="G53" s="35">
        <f t="shared" si="3"/>
        <v>10764</v>
      </c>
      <c r="H53" s="36">
        <v>10764</v>
      </c>
      <c r="I53" s="36">
        <v>10764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x14ac:dyDescent="0.25">
      <c r="B54" s="32"/>
      <c r="C54" s="33"/>
      <c r="D54" s="34"/>
      <c r="E54" s="29">
        <v>5291</v>
      </c>
      <c r="F54" s="30" t="s">
        <v>65</v>
      </c>
      <c r="G54" s="35">
        <f t="shared" si="3"/>
        <v>10764</v>
      </c>
      <c r="H54" s="36">
        <v>10764</v>
      </c>
      <c r="I54" s="36">
        <v>10764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5">
      <c r="B55" s="32"/>
      <c r="C55" s="33"/>
      <c r="D55" s="34"/>
      <c r="E55" s="29">
        <v>5411</v>
      </c>
      <c r="F55" s="30" t="s">
        <v>23</v>
      </c>
      <c r="G55" s="35">
        <f t="shared" si="3"/>
        <v>1000000</v>
      </c>
      <c r="H55" s="36">
        <v>1000000</v>
      </c>
      <c r="I55" s="36">
        <v>2360000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5">
      <c r="B56" s="32" t="s">
        <v>66</v>
      </c>
      <c r="C56" s="33"/>
      <c r="D56" s="34" t="s">
        <v>67</v>
      </c>
      <c r="E56" s="29">
        <v>5111</v>
      </c>
      <c r="F56" s="30" t="s">
        <v>37</v>
      </c>
      <c r="G56" s="35">
        <f t="shared" si="3"/>
        <v>10000</v>
      </c>
      <c r="H56" s="36">
        <v>10000</v>
      </c>
      <c r="I56" s="36">
        <v>10000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5">
      <c r="B57" s="32"/>
      <c r="C57" s="33"/>
      <c r="D57" s="34"/>
      <c r="E57" s="29">
        <v>5151</v>
      </c>
      <c r="F57" s="30" t="s">
        <v>28</v>
      </c>
      <c r="G57" s="35">
        <f t="shared" si="3"/>
        <v>14490</v>
      </c>
      <c r="H57" s="36">
        <v>14490</v>
      </c>
      <c r="I57" s="36">
        <v>14490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5">
      <c r="B58" s="32" t="s">
        <v>68</v>
      </c>
      <c r="C58" s="33"/>
      <c r="D58" s="34" t="s">
        <v>69</v>
      </c>
      <c r="E58" s="29">
        <v>5111</v>
      </c>
      <c r="F58" s="30" t="s">
        <v>37</v>
      </c>
      <c r="G58" s="35">
        <f t="shared" si="3"/>
        <v>25875</v>
      </c>
      <c r="H58" s="36">
        <v>25875</v>
      </c>
      <c r="I58" s="36">
        <v>25875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5">
      <c r="B59" s="32"/>
      <c r="C59" s="33"/>
      <c r="D59" s="34"/>
      <c r="E59" s="29">
        <v>5911</v>
      </c>
      <c r="F59" s="30" t="s">
        <v>34</v>
      </c>
      <c r="G59" s="35">
        <f t="shared" si="3"/>
        <v>3000</v>
      </c>
      <c r="H59" s="36">
        <v>3000</v>
      </c>
      <c r="I59" s="36">
        <v>3000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5">
      <c r="B60" s="32" t="s">
        <v>70</v>
      </c>
      <c r="C60" s="33"/>
      <c r="D60" s="34" t="s">
        <v>71</v>
      </c>
      <c r="E60" s="29">
        <v>5151</v>
      </c>
      <c r="F60" s="30" t="s">
        <v>28</v>
      </c>
      <c r="G60" s="35">
        <f t="shared" si="3"/>
        <v>30000</v>
      </c>
      <c r="H60" s="36">
        <v>30000</v>
      </c>
      <c r="I60" s="36">
        <v>30000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x14ac:dyDescent="0.25">
      <c r="B61" s="32"/>
      <c r="C61" s="33"/>
      <c r="D61" s="34"/>
      <c r="E61" s="29">
        <v>5191</v>
      </c>
      <c r="F61" s="30" t="s">
        <v>55</v>
      </c>
      <c r="G61" s="35">
        <f t="shared" si="3"/>
        <v>10000</v>
      </c>
      <c r="H61" s="36">
        <v>10000</v>
      </c>
      <c r="I61" s="36">
        <v>10000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5">
      <c r="B62" s="32"/>
      <c r="C62" s="33"/>
      <c r="D62" s="34"/>
      <c r="E62" s="29">
        <v>5231</v>
      </c>
      <c r="F62" s="30" t="s">
        <v>33</v>
      </c>
      <c r="G62" s="35">
        <f t="shared" si="3"/>
        <v>12000</v>
      </c>
      <c r="H62" s="36">
        <v>12000</v>
      </c>
      <c r="I62" s="36">
        <v>12000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x14ac:dyDescent="0.25">
      <c r="B63" s="32"/>
      <c r="C63" s="33"/>
      <c r="D63" s="34"/>
      <c r="E63" s="29">
        <v>5411</v>
      </c>
      <c r="F63" s="30" t="s">
        <v>23</v>
      </c>
      <c r="G63" s="35">
        <f t="shared" si="3"/>
        <v>300000</v>
      </c>
      <c r="H63" s="36">
        <v>300000</v>
      </c>
      <c r="I63" s="36">
        <v>300000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5">
      <c r="B64" s="32"/>
      <c r="C64" s="33"/>
      <c r="D64" s="34"/>
      <c r="E64" s="29">
        <v>5811</v>
      </c>
      <c r="F64" s="30" t="s">
        <v>25</v>
      </c>
      <c r="G64" s="35">
        <f t="shared" si="3"/>
        <v>1000000</v>
      </c>
      <c r="H64" s="36">
        <v>1000000</v>
      </c>
      <c r="I64" s="36">
        <v>1000000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x14ac:dyDescent="0.25">
      <c r="B65" s="32" t="s">
        <v>72</v>
      </c>
      <c r="C65" s="33"/>
      <c r="D65" s="34" t="s">
        <v>73</v>
      </c>
      <c r="E65" s="29">
        <v>5111</v>
      </c>
      <c r="F65" s="30" t="s">
        <v>37</v>
      </c>
      <c r="G65" s="35">
        <f t="shared" si="3"/>
        <v>26780</v>
      </c>
      <c r="H65" s="36">
        <v>26780</v>
      </c>
      <c r="I65" s="36">
        <v>26780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5">
      <c r="B66" s="32"/>
      <c r="C66" s="33"/>
      <c r="D66" s="34"/>
      <c r="E66" s="29">
        <v>5151</v>
      </c>
      <c r="F66" s="30" t="s">
        <v>28</v>
      </c>
      <c r="G66" s="35">
        <f t="shared" si="3"/>
        <v>129816</v>
      </c>
      <c r="H66" s="36">
        <v>129816</v>
      </c>
      <c r="I66" s="36">
        <v>129816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x14ac:dyDescent="0.25">
      <c r="B67" s="32"/>
      <c r="C67" s="33"/>
      <c r="D67" s="34"/>
      <c r="E67" s="29">
        <v>5152</v>
      </c>
      <c r="F67" s="30" t="s">
        <v>32</v>
      </c>
      <c r="G67" s="35">
        <f t="shared" si="3"/>
        <v>5356</v>
      </c>
      <c r="H67" s="36">
        <v>5356</v>
      </c>
      <c r="I67" s="36">
        <v>5356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5">
      <c r="B68" s="32"/>
      <c r="C68" s="33"/>
      <c r="D68" s="34"/>
      <c r="E68" s="29">
        <v>5211</v>
      </c>
      <c r="F68" s="30" t="s">
        <v>45</v>
      </c>
      <c r="G68" s="35">
        <f t="shared" si="3"/>
        <v>21424</v>
      </c>
      <c r="H68" s="36">
        <v>21424</v>
      </c>
      <c r="I68" s="36">
        <v>21424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5">
      <c r="B69" s="32"/>
      <c r="C69" s="33"/>
      <c r="D69" s="34"/>
      <c r="E69" s="29">
        <v>5411</v>
      </c>
      <c r="F69" s="30" t="s">
        <v>23</v>
      </c>
      <c r="G69" s="35">
        <f t="shared" si="3"/>
        <v>803418</v>
      </c>
      <c r="H69" s="36">
        <v>803418</v>
      </c>
      <c r="I69" s="36">
        <v>803418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5">
      <c r="B70" s="32"/>
      <c r="C70" s="33"/>
      <c r="D70" s="34"/>
      <c r="E70" s="29">
        <v>5631</v>
      </c>
      <c r="F70" s="30" t="s">
        <v>74</v>
      </c>
      <c r="G70" s="35">
        <f t="shared" si="3"/>
        <v>608062</v>
      </c>
      <c r="H70" s="36">
        <v>608062</v>
      </c>
      <c r="I70" s="36">
        <v>608062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5">
      <c r="B71" s="32"/>
      <c r="C71" s="33"/>
      <c r="D71" s="34"/>
      <c r="E71" s="29">
        <v>5651</v>
      </c>
      <c r="F71" s="30" t="s">
        <v>24</v>
      </c>
      <c r="G71" s="35">
        <f t="shared" si="3"/>
        <v>2587</v>
      </c>
      <c r="H71" s="36">
        <v>2587</v>
      </c>
      <c r="I71" s="36">
        <v>2587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5">
      <c r="B72" s="32"/>
      <c r="C72" s="33"/>
      <c r="D72" s="34"/>
      <c r="E72" s="29">
        <v>5662</v>
      </c>
      <c r="F72" s="30" t="s">
        <v>75</v>
      </c>
      <c r="G72" s="35">
        <f t="shared" si="3"/>
        <v>10000</v>
      </c>
      <c r="H72" s="36">
        <v>10000</v>
      </c>
      <c r="I72" s="36">
        <v>10000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5">
      <c r="B73" s="32"/>
      <c r="C73" s="33"/>
      <c r="D73" s="34"/>
      <c r="E73" s="29">
        <v>5691</v>
      </c>
      <c r="F73" s="30" t="s">
        <v>76</v>
      </c>
      <c r="G73" s="35">
        <f t="shared" ref="G73:G104" si="6">+H73</f>
        <v>39635</v>
      </c>
      <c r="H73" s="36">
        <v>39635</v>
      </c>
      <c r="I73" s="36">
        <v>39635</v>
      </c>
      <c r="J73" s="36">
        <v>0</v>
      </c>
      <c r="K73" s="36">
        <v>0</v>
      </c>
      <c r="L73" s="37">
        <f t="shared" ref="L73:L104" si="7">IFERROR(K73/H73,0)</f>
        <v>0</v>
      </c>
      <c r="M73" s="38">
        <f t="shared" ref="M73:M104" si="8">IFERROR(K73/I73,0)</f>
        <v>0</v>
      </c>
    </row>
    <row r="74" spans="2:13" x14ac:dyDescent="0.25">
      <c r="B74" s="32"/>
      <c r="C74" s="33"/>
      <c r="D74" s="34"/>
      <c r="E74" s="29">
        <v>5911</v>
      </c>
      <c r="F74" s="30" t="s">
        <v>34</v>
      </c>
      <c r="G74" s="35">
        <f t="shared" si="6"/>
        <v>300000</v>
      </c>
      <c r="H74" s="36">
        <v>300000</v>
      </c>
      <c r="I74" s="36">
        <v>300000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x14ac:dyDescent="0.25">
      <c r="B75" s="32"/>
      <c r="C75" s="33"/>
      <c r="D75" s="34"/>
      <c r="E75" s="29">
        <v>5971</v>
      </c>
      <c r="F75" s="30" t="s">
        <v>77</v>
      </c>
      <c r="G75" s="35">
        <f t="shared" si="6"/>
        <v>51750</v>
      </c>
      <c r="H75" s="36">
        <v>51750</v>
      </c>
      <c r="I75" s="36">
        <v>51750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x14ac:dyDescent="0.25">
      <c r="B76" s="32" t="s">
        <v>78</v>
      </c>
      <c r="C76" s="33"/>
      <c r="D76" s="34" t="s">
        <v>79</v>
      </c>
      <c r="E76" s="29">
        <v>5151</v>
      </c>
      <c r="F76" s="30" t="s">
        <v>28</v>
      </c>
      <c r="G76" s="35">
        <f t="shared" si="6"/>
        <v>32000</v>
      </c>
      <c r="H76" s="36">
        <v>32000</v>
      </c>
      <c r="I76" s="36">
        <v>32000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5">
      <c r="B77" s="32"/>
      <c r="C77" s="33"/>
      <c r="D77" s="34"/>
      <c r="E77" s="29">
        <v>5211</v>
      </c>
      <c r="F77" s="30" t="s">
        <v>45</v>
      </c>
      <c r="G77" s="35">
        <f t="shared" si="6"/>
        <v>20000</v>
      </c>
      <c r="H77" s="36">
        <v>20000</v>
      </c>
      <c r="I77" s="36">
        <v>20000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5">
      <c r="B78" s="32"/>
      <c r="C78" s="33"/>
      <c r="D78" s="34"/>
      <c r="E78" s="29">
        <v>5311</v>
      </c>
      <c r="F78" s="30" t="s">
        <v>80</v>
      </c>
      <c r="G78" s="35">
        <f t="shared" si="6"/>
        <v>50000</v>
      </c>
      <c r="H78" s="36">
        <v>50000</v>
      </c>
      <c r="I78" s="36">
        <v>50000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5">
      <c r="B79" s="32"/>
      <c r="C79" s="33"/>
      <c r="D79" s="34"/>
      <c r="E79" s="29">
        <v>5322</v>
      </c>
      <c r="F79" s="30" t="s">
        <v>81</v>
      </c>
      <c r="G79" s="35">
        <f t="shared" si="6"/>
        <v>100000</v>
      </c>
      <c r="H79" s="36">
        <v>100000</v>
      </c>
      <c r="I79" s="36">
        <v>100000</v>
      </c>
      <c r="J79" s="36">
        <v>0</v>
      </c>
      <c r="K79" s="36">
        <v>0</v>
      </c>
      <c r="L79" s="37">
        <f t="shared" si="7"/>
        <v>0</v>
      </c>
      <c r="M79" s="38">
        <f t="shared" si="8"/>
        <v>0</v>
      </c>
    </row>
    <row r="80" spans="2:13" x14ac:dyDescent="0.25">
      <c r="B80" s="32"/>
      <c r="C80" s="33"/>
      <c r="D80" s="34"/>
      <c r="E80" s="29">
        <v>5411</v>
      </c>
      <c r="F80" s="30" t="s">
        <v>23</v>
      </c>
      <c r="G80" s="35">
        <f t="shared" si="6"/>
        <v>252503</v>
      </c>
      <c r="H80" s="36">
        <v>252503</v>
      </c>
      <c r="I80" s="36">
        <v>252503</v>
      </c>
      <c r="J80" s="36">
        <v>0</v>
      </c>
      <c r="K80" s="36">
        <v>0</v>
      </c>
      <c r="L80" s="37">
        <f t="shared" si="7"/>
        <v>0</v>
      </c>
      <c r="M80" s="38">
        <f t="shared" si="8"/>
        <v>0</v>
      </c>
    </row>
    <row r="81" spans="2:13" x14ac:dyDescent="0.25">
      <c r="B81" s="32"/>
      <c r="C81" s="33"/>
      <c r="D81" s="34"/>
      <c r="E81" s="29">
        <v>5691</v>
      </c>
      <c r="F81" s="30" t="s">
        <v>76</v>
      </c>
      <c r="G81" s="35">
        <f t="shared" si="6"/>
        <v>50000</v>
      </c>
      <c r="H81" s="36">
        <v>50000</v>
      </c>
      <c r="I81" s="36">
        <v>50000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5">
      <c r="B82" s="32" t="s">
        <v>82</v>
      </c>
      <c r="C82" s="33"/>
      <c r="D82" s="34" t="s">
        <v>83</v>
      </c>
      <c r="E82" s="29">
        <v>5191</v>
      </c>
      <c r="F82" s="30" t="s">
        <v>55</v>
      </c>
      <c r="G82" s="35">
        <f t="shared" si="6"/>
        <v>36750</v>
      </c>
      <c r="H82" s="36">
        <v>36750</v>
      </c>
      <c r="I82" s="36">
        <v>36750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5">
      <c r="B83" s="32"/>
      <c r="C83" s="33"/>
      <c r="D83" s="34"/>
      <c r="E83" s="29">
        <v>5211</v>
      </c>
      <c r="F83" s="30" t="s">
        <v>45</v>
      </c>
      <c r="G83" s="35">
        <f t="shared" si="6"/>
        <v>50000</v>
      </c>
      <c r="H83" s="36">
        <v>50000</v>
      </c>
      <c r="I83" s="36">
        <v>50000</v>
      </c>
      <c r="J83" s="36">
        <v>0</v>
      </c>
      <c r="K83" s="36">
        <v>0</v>
      </c>
      <c r="L83" s="37">
        <f t="shared" si="7"/>
        <v>0</v>
      </c>
      <c r="M83" s="38">
        <f t="shared" si="8"/>
        <v>0</v>
      </c>
    </row>
    <row r="84" spans="2:13" x14ac:dyDescent="0.25">
      <c r="B84" s="32" t="s">
        <v>84</v>
      </c>
      <c r="C84" s="33"/>
      <c r="D84" s="34" t="s">
        <v>85</v>
      </c>
      <c r="E84" s="29">
        <v>5211</v>
      </c>
      <c r="F84" s="30" t="s">
        <v>45</v>
      </c>
      <c r="G84" s="35">
        <f t="shared" si="6"/>
        <v>15525</v>
      </c>
      <c r="H84" s="36">
        <v>15525</v>
      </c>
      <c r="I84" s="36">
        <v>15525</v>
      </c>
      <c r="J84" s="36">
        <v>0</v>
      </c>
      <c r="K84" s="36">
        <v>0</v>
      </c>
      <c r="L84" s="37">
        <f t="shared" si="7"/>
        <v>0</v>
      </c>
      <c r="M84" s="38">
        <f t="shared" si="8"/>
        <v>0</v>
      </c>
    </row>
    <row r="85" spans="2:13" x14ac:dyDescent="0.25">
      <c r="B85" s="32"/>
      <c r="C85" s="33"/>
      <c r="D85" s="34"/>
      <c r="E85" s="29">
        <v>5411</v>
      </c>
      <c r="F85" s="30" t="s">
        <v>23</v>
      </c>
      <c r="G85" s="35">
        <f t="shared" si="6"/>
        <v>500000</v>
      </c>
      <c r="H85" s="36">
        <v>500000</v>
      </c>
      <c r="I85" s="36">
        <v>500000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5">
      <c r="B86" s="32"/>
      <c r="C86" s="33"/>
      <c r="D86" s="34"/>
      <c r="E86" s="29">
        <v>5671</v>
      </c>
      <c r="F86" s="30" t="s">
        <v>46</v>
      </c>
      <c r="G86" s="35">
        <f t="shared" si="6"/>
        <v>31050</v>
      </c>
      <c r="H86" s="36">
        <v>31050</v>
      </c>
      <c r="I86" s="36">
        <v>31050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x14ac:dyDescent="0.25">
      <c r="B87" s="32" t="s">
        <v>86</v>
      </c>
      <c r="C87" s="33"/>
      <c r="D87" s="34" t="s">
        <v>87</v>
      </c>
      <c r="E87" s="29">
        <v>5111</v>
      </c>
      <c r="F87" s="30" t="s">
        <v>37</v>
      </c>
      <c r="G87" s="35">
        <f t="shared" si="6"/>
        <v>5175</v>
      </c>
      <c r="H87" s="36">
        <v>5175</v>
      </c>
      <c r="I87" s="36">
        <v>5175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x14ac:dyDescent="0.25">
      <c r="B88" s="32"/>
      <c r="C88" s="33"/>
      <c r="D88" s="34"/>
      <c r="E88" s="29">
        <v>5151</v>
      </c>
      <c r="F88" s="30" t="s">
        <v>28</v>
      </c>
      <c r="G88" s="35">
        <f t="shared" si="6"/>
        <v>10350</v>
      </c>
      <c r="H88" s="36">
        <v>10350</v>
      </c>
      <c r="I88" s="36">
        <v>10350</v>
      </c>
      <c r="J88" s="36">
        <v>0</v>
      </c>
      <c r="K88" s="36">
        <v>0</v>
      </c>
      <c r="L88" s="37">
        <f t="shared" si="7"/>
        <v>0</v>
      </c>
      <c r="M88" s="38">
        <f t="shared" si="8"/>
        <v>0</v>
      </c>
    </row>
    <row r="89" spans="2:13" x14ac:dyDescent="0.25">
      <c r="B89" s="32" t="s">
        <v>88</v>
      </c>
      <c r="C89" s="33"/>
      <c r="D89" s="34" t="s">
        <v>89</v>
      </c>
      <c r="E89" s="29">
        <v>5151</v>
      </c>
      <c r="F89" s="30" t="s">
        <v>28</v>
      </c>
      <c r="G89" s="35">
        <f t="shared" si="6"/>
        <v>70000</v>
      </c>
      <c r="H89" s="36">
        <v>70000</v>
      </c>
      <c r="I89" s="36">
        <v>70000</v>
      </c>
      <c r="J89" s="36">
        <v>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5">
      <c r="B90" s="32"/>
      <c r="C90" s="33"/>
      <c r="D90" s="34"/>
      <c r="E90" s="29">
        <v>5411</v>
      </c>
      <c r="F90" s="30" t="s">
        <v>23</v>
      </c>
      <c r="G90" s="35">
        <f t="shared" si="6"/>
        <v>1000000</v>
      </c>
      <c r="H90" s="36">
        <v>1000000</v>
      </c>
      <c r="I90" s="36">
        <v>1000000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5">
      <c r="B91" s="32"/>
      <c r="C91" s="33"/>
      <c r="D91" s="34"/>
      <c r="E91" s="29">
        <v>5621</v>
      </c>
      <c r="F91" s="30" t="s">
        <v>90</v>
      </c>
      <c r="G91" s="35">
        <f t="shared" si="6"/>
        <v>30000</v>
      </c>
      <c r="H91" s="36">
        <v>30000</v>
      </c>
      <c r="I91" s="36">
        <v>30000</v>
      </c>
      <c r="J91" s="36">
        <v>0</v>
      </c>
      <c r="K91" s="36">
        <v>0</v>
      </c>
      <c r="L91" s="37">
        <f t="shared" si="7"/>
        <v>0</v>
      </c>
      <c r="M91" s="38">
        <f t="shared" si="8"/>
        <v>0</v>
      </c>
    </row>
    <row r="92" spans="2:13" x14ac:dyDescent="0.25">
      <c r="B92" s="32" t="s">
        <v>91</v>
      </c>
      <c r="C92" s="33"/>
      <c r="D92" s="34" t="s">
        <v>92</v>
      </c>
      <c r="E92" s="29">
        <v>5411</v>
      </c>
      <c r="F92" s="30" t="s">
        <v>23</v>
      </c>
      <c r="G92" s="35">
        <f t="shared" si="6"/>
        <v>0</v>
      </c>
      <c r="H92" s="36">
        <v>0</v>
      </c>
      <c r="I92" s="36">
        <v>1300000</v>
      </c>
      <c r="J92" s="36">
        <v>0</v>
      </c>
      <c r="K92" s="36">
        <v>0</v>
      </c>
      <c r="L92" s="37">
        <f t="shared" si="7"/>
        <v>0</v>
      </c>
      <c r="M92" s="38">
        <f t="shared" si="8"/>
        <v>0</v>
      </c>
    </row>
    <row r="93" spans="2:13" x14ac:dyDescent="0.25">
      <c r="B93" s="32"/>
      <c r="C93" s="33"/>
      <c r="D93" s="34"/>
      <c r="E93" s="29">
        <v>5671</v>
      </c>
      <c r="F93" s="30" t="s">
        <v>46</v>
      </c>
      <c r="G93" s="35">
        <f t="shared" si="6"/>
        <v>152145</v>
      </c>
      <c r="H93" s="36">
        <v>152145</v>
      </c>
      <c r="I93" s="36">
        <v>152145</v>
      </c>
      <c r="J93" s="36">
        <v>0</v>
      </c>
      <c r="K93" s="36">
        <v>0</v>
      </c>
      <c r="L93" s="37">
        <f t="shared" si="7"/>
        <v>0</v>
      </c>
      <c r="M93" s="38">
        <f t="shared" si="8"/>
        <v>0</v>
      </c>
    </row>
    <row r="94" spans="2:13" x14ac:dyDescent="0.25">
      <c r="B94" s="32" t="s">
        <v>93</v>
      </c>
      <c r="C94" s="33"/>
      <c r="D94" s="34" t="s">
        <v>94</v>
      </c>
      <c r="E94" s="29">
        <v>5111</v>
      </c>
      <c r="F94" s="30" t="s">
        <v>37</v>
      </c>
      <c r="G94" s="35">
        <f t="shared" si="6"/>
        <v>15000</v>
      </c>
      <c r="H94" s="36">
        <v>15000</v>
      </c>
      <c r="I94" s="36">
        <v>15000</v>
      </c>
      <c r="J94" s="36">
        <v>0</v>
      </c>
      <c r="K94" s="36">
        <v>0</v>
      </c>
      <c r="L94" s="37">
        <f t="shared" si="7"/>
        <v>0</v>
      </c>
      <c r="M94" s="38">
        <f t="shared" si="8"/>
        <v>0</v>
      </c>
    </row>
    <row r="95" spans="2:13" x14ac:dyDescent="0.25">
      <c r="B95" s="32"/>
      <c r="C95" s="33"/>
      <c r="D95" s="34"/>
      <c r="E95" s="29">
        <v>5151</v>
      </c>
      <c r="F95" s="30" t="s">
        <v>28</v>
      </c>
      <c r="G95" s="35">
        <f t="shared" si="6"/>
        <v>30000</v>
      </c>
      <c r="H95" s="36">
        <v>30000</v>
      </c>
      <c r="I95" s="36">
        <v>30000</v>
      </c>
      <c r="J95" s="36">
        <v>0</v>
      </c>
      <c r="K95" s="36">
        <v>0</v>
      </c>
      <c r="L95" s="37">
        <f t="shared" si="7"/>
        <v>0</v>
      </c>
      <c r="M95" s="38">
        <f t="shared" si="8"/>
        <v>0</v>
      </c>
    </row>
    <row r="96" spans="2:13" x14ac:dyDescent="0.25">
      <c r="B96" s="32"/>
      <c r="C96" s="33"/>
      <c r="D96" s="34"/>
      <c r="E96" s="29">
        <v>5152</v>
      </c>
      <c r="F96" s="30" t="s">
        <v>32</v>
      </c>
      <c r="G96" s="35">
        <f t="shared" si="6"/>
        <v>5175</v>
      </c>
      <c r="H96" s="36">
        <v>5175</v>
      </c>
      <c r="I96" s="36">
        <v>5175</v>
      </c>
      <c r="J96" s="36">
        <v>0</v>
      </c>
      <c r="K96" s="36">
        <v>0</v>
      </c>
      <c r="L96" s="37">
        <f t="shared" si="7"/>
        <v>0</v>
      </c>
      <c r="M96" s="38">
        <f t="shared" si="8"/>
        <v>0</v>
      </c>
    </row>
    <row r="97" spans="2:13" x14ac:dyDescent="0.25">
      <c r="B97" s="32"/>
      <c r="C97" s="33"/>
      <c r="D97" s="34"/>
      <c r="E97" s="29">
        <v>5621</v>
      </c>
      <c r="F97" s="30" t="s">
        <v>90</v>
      </c>
      <c r="G97" s="35">
        <f t="shared" si="6"/>
        <v>10350</v>
      </c>
      <c r="H97" s="36">
        <v>10350</v>
      </c>
      <c r="I97" s="36">
        <v>10350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x14ac:dyDescent="0.25">
      <c r="B98" s="32"/>
      <c r="C98" s="33"/>
      <c r="D98" s="34"/>
      <c r="E98" s="29">
        <v>5651</v>
      </c>
      <c r="F98" s="30" t="s">
        <v>24</v>
      </c>
      <c r="G98" s="35">
        <f t="shared" si="6"/>
        <v>10000</v>
      </c>
      <c r="H98" s="36">
        <v>10000</v>
      </c>
      <c r="I98" s="36">
        <v>10000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5">
      <c r="B99" s="32"/>
      <c r="C99" s="33"/>
      <c r="D99" s="34"/>
      <c r="E99" s="29">
        <v>5671</v>
      </c>
      <c r="F99" s="30" t="s">
        <v>46</v>
      </c>
      <c r="G99" s="35">
        <f t="shared" si="6"/>
        <v>20700</v>
      </c>
      <c r="H99" s="36">
        <v>20700</v>
      </c>
      <c r="I99" s="36">
        <v>20700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5">
      <c r="B100" s="32" t="s">
        <v>95</v>
      </c>
      <c r="C100" s="33"/>
      <c r="D100" s="34" t="s">
        <v>96</v>
      </c>
      <c r="E100" s="29">
        <v>5111</v>
      </c>
      <c r="F100" s="30" t="s">
        <v>37</v>
      </c>
      <c r="G100" s="35">
        <f t="shared" si="6"/>
        <v>40000</v>
      </c>
      <c r="H100" s="36">
        <v>40000</v>
      </c>
      <c r="I100" s="36">
        <v>40000</v>
      </c>
      <c r="J100" s="36">
        <v>0</v>
      </c>
      <c r="K100" s="36">
        <v>0</v>
      </c>
      <c r="L100" s="37">
        <f t="shared" si="7"/>
        <v>0</v>
      </c>
      <c r="M100" s="38">
        <f t="shared" si="8"/>
        <v>0</v>
      </c>
    </row>
    <row r="101" spans="2:13" x14ac:dyDescent="0.25">
      <c r="B101" s="32"/>
      <c r="C101" s="33"/>
      <c r="D101" s="34"/>
      <c r="E101" s="29">
        <v>5151</v>
      </c>
      <c r="F101" s="30" t="s">
        <v>28</v>
      </c>
      <c r="G101" s="35">
        <f t="shared" si="6"/>
        <v>35000</v>
      </c>
      <c r="H101" s="36">
        <v>35000</v>
      </c>
      <c r="I101" s="36">
        <v>35000</v>
      </c>
      <c r="J101" s="36">
        <v>0</v>
      </c>
      <c r="K101" s="36">
        <v>0</v>
      </c>
      <c r="L101" s="37">
        <f t="shared" si="7"/>
        <v>0</v>
      </c>
      <c r="M101" s="38">
        <f t="shared" si="8"/>
        <v>0</v>
      </c>
    </row>
    <row r="102" spans="2:13" x14ac:dyDescent="0.25">
      <c r="B102" s="32"/>
      <c r="C102" s="33"/>
      <c r="D102" s="34"/>
      <c r="E102" s="29">
        <v>5311</v>
      </c>
      <c r="F102" s="30" t="s">
        <v>80</v>
      </c>
      <c r="G102" s="35">
        <f t="shared" si="6"/>
        <v>20700</v>
      </c>
      <c r="H102" s="36">
        <v>20700</v>
      </c>
      <c r="I102" s="36">
        <v>20700</v>
      </c>
      <c r="J102" s="36">
        <v>0</v>
      </c>
      <c r="K102" s="36">
        <v>0</v>
      </c>
      <c r="L102" s="37">
        <f t="shared" si="7"/>
        <v>0</v>
      </c>
      <c r="M102" s="38">
        <f t="shared" si="8"/>
        <v>0</v>
      </c>
    </row>
    <row r="103" spans="2:13" x14ac:dyDescent="0.25">
      <c r="B103" s="32"/>
      <c r="C103" s="33"/>
      <c r="D103" s="34"/>
      <c r="E103" s="29">
        <v>5321</v>
      </c>
      <c r="F103" s="30" t="s">
        <v>97</v>
      </c>
      <c r="G103" s="35">
        <f t="shared" si="6"/>
        <v>25000</v>
      </c>
      <c r="H103" s="36">
        <v>25000</v>
      </c>
      <c r="I103" s="36">
        <v>25000</v>
      </c>
      <c r="J103" s="36">
        <v>0</v>
      </c>
      <c r="K103" s="36">
        <v>0</v>
      </c>
      <c r="L103" s="37">
        <f t="shared" si="7"/>
        <v>0</v>
      </c>
      <c r="M103" s="38">
        <f t="shared" si="8"/>
        <v>0</v>
      </c>
    </row>
    <row r="104" spans="2:13" x14ac:dyDescent="0.25">
      <c r="B104" s="32"/>
      <c r="C104" s="33"/>
      <c r="D104" s="34"/>
      <c r="E104" s="29">
        <v>5322</v>
      </c>
      <c r="F104" s="30" t="s">
        <v>81</v>
      </c>
      <c r="G104" s="35">
        <f t="shared" si="6"/>
        <v>20700</v>
      </c>
      <c r="H104" s="36">
        <v>20700</v>
      </c>
      <c r="I104" s="36">
        <v>20700</v>
      </c>
      <c r="J104" s="36">
        <v>0</v>
      </c>
      <c r="K104" s="36">
        <v>0</v>
      </c>
      <c r="L104" s="37">
        <f t="shared" si="7"/>
        <v>0</v>
      </c>
      <c r="M104" s="38">
        <f t="shared" si="8"/>
        <v>0</v>
      </c>
    </row>
    <row r="105" spans="2:13" x14ac:dyDescent="0.25">
      <c r="B105" s="32"/>
      <c r="C105" s="33"/>
      <c r="D105" s="34"/>
      <c r="E105" s="29">
        <v>5411</v>
      </c>
      <c r="F105" s="30" t="s">
        <v>23</v>
      </c>
      <c r="G105" s="35">
        <f t="shared" ref="G105:G136" si="9">+H105</f>
        <v>500000</v>
      </c>
      <c r="H105" s="36">
        <v>500000</v>
      </c>
      <c r="I105" s="36">
        <v>500000</v>
      </c>
      <c r="J105" s="36">
        <v>0</v>
      </c>
      <c r="K105" s="36">
        <v>0</v>
      </c>
      <c r="L105" s="37">
        <f t="shared" ref="L105:L136" si="10">IFERROR(K105/H105,0)</f>
        <v>0</v>
      </c>
      <c r="M105" s="38">
        <f t="shared" ref="M105:M140" si="11">IFERROR(K105/I105,0)</f>
        <v>0</v>
      </c>
    </row>
    <row r="106" spans="2:13" x14ac:dyDescent="0.25">
      <c r="B106" s="32"/>
      <c r="C106" s="33"/>
      <c r="D106" s="34"/>
      <c r="E106" s="29">
        <v>5421</v>
      </c>
      <c r="F106" s="30" t="s">
        <v>98</v>
      </c>
      <c r="G106" s="35">
        <f t="shared" si="9"/>
        <v>500000</v>
      </c>
      <c r="H106" s="36">
        <v>500000</v>
      </c>
      <c r="I106" s="36">
        <v>500000</v>
      </c>
      <c r="J106" s="36">
        <v>0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5">
      <c r="B107" s="32"/>
      <c r="C107" s="33"/>
      <c r="D107" s="34"/>
      <c r="E107" s="29">
        <v>5621</v>
      </c>
      <c r="F107" s="30" t="s">
        <v>90</v>
      </c>
      <c r="G107" s="35">
        <f t="shared" si="9"/>
        <v>50000</v>
      </c>
      <c r="H107" s="36">
        <v>50000</v>
      </c>
      <c r="I107" s="36">
        <v>50000</v>
      </c>
      <c r="J107" s="36">
        <v>0</v>
      </c>
      <c r="K107" s="36">
        <v>0</v>
      </c>
      <c r="L107" s="37">
        <f t="shared" si="10"/>
        <v>0</v>
      </c>
      <c r="M107" s="38">
        <f t="shared" si="11"/>
        <v>0</v>
      </c>
    </row>
    <row r="108" spans="2:13" x14ac:dyDescent="0.25">
      <c r="B108" s="32"/>
      <c r="C108" s="33"/>
      <c r="D108" s="34"/>
      <c r="E108" s="29">
        <v>5671</v>
      </c>
      <c r="F108" s="30" t="s">
        <v>46</v>
      </c>
      <c r="G108" s="35">
        <f t="shared" si="9"/>
        <v>500000</v>
      </c>
      <c r="H108" s="36">
        <v>500000</v>
      </c>
      <c r="I108" s="36">
        <v>500000</v>
      </c>
      <c r="J108" s="36">
        <v>0</v>
      </c>
      <c r="K108" s="36">
        <v>0</v>
      </c>
      <c r="L108" s="37">
        <f t="shared" si="10"/>
        <v>0</v>
      </c>
      <c r="M108" s="38">
        <f t="shared" si="11"/>
        <v>0</v>
      </c>
    </row>
    <row r="109" spans="2:13" x14ac:dyDescent="0.25">
      <c r="B109" s="32" t="s">
        <v>99</v>
      </c>
      <c r="C109" s="33"/>
      <c r="D109" s="34" t="s">
        <v>100</v>
      </c>
      <c r="E109" s="29">
        <v>5411</v>
      </c>
      <c r="F109" s="30" t="s">
        <v>23</v>
      </c>
      <c r="G109" s="35">
        <f t="shared" si="9"/>
        <v>10446458.5</v>
      </c>
      <c r="H109" s="36">
        <v>10446458.5</v>
      </c>
      <c r="I109" s="36">
        <v>10421458.5</v>
      </c>
      <c r="J109" s="36">
        <v>0</v>
      </c>
      <c r="K109" s="36">
        <v>0</v>
      </c>
      <c r="L109" s="37">
        <f t="shared" si="10"/>
        <v>0</v>
      </c>
      <c r="M109" s="38">
        <f t="shared" si="11"/>
        <v>0</v>
      </c>
    </row>
    <row r="110" spans="2:13" x14ac:dyDescent="0.25">
      <c r="B110" s="32"/>
      <c r="C110" s="33"/>
      <c r="D110" s="34"/>
      <c r="E110" s="29">
        <v>5671</v>
      </c>
      <c r="F110" s="30" t="s">
        <v>46</v>
      </c>
      <c r="G110" s="35">
        <f t="shared" si="9"/>
        <v>0</v>
      </c>
      <c r="H110" s="36">
        <v>0</v>
      </c>
      <c r="I110" s="36">
        <v>25000</v>
      </c>
      <c r="J110" s="36">
        <v>0</v>
      </c>
      <c r="K110" s="36">
        <v>0</v>
      </c>
      <c r="L110" s="37">
        <f t="shared" si="10"/>
        <v>0</v>
      </c>
      <c r="M110" s="38">
        <f t="shared" si="11"/>
        <v>0</v>
      </c>
    </row>
    <row r="111" spans="2:13" x14ac:dyDescent="0.25">
      <c r="B111" s="32" t="s">
        <v>101</v>
      </c>
      <c r="C111" s="33"/>
      <c r="D111" s="34" t="s">
        <v>102</v>
      </c>
      <c r="E111" s="29">
        <v>5671</v>
      </c>
      <c r="F111" s="30" t="s">
        <v>46</v>
      </c>
      <c r="G111" s="35">
        <f t="shared" si="9"/>
        <v>113850</v>
      </c>
      <c r="H111" s="36">
        <v>113850</v>
      </c>
      <c r="I111" s="36">
        <v>113850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5">
      <c r="B112" s="32"/>
      <c r="C112" s="33"/>
      <c r="D112" s="34"/>
      <c r="E112" s="29">
        <v>5691</v>
      </c>
      <c r="F112" s="30" t="s">
        <v>76</v>
      </c>
      <c r="G112" s="35">
        <f t="shared" si="9"/>
        <v>0</v>
      </c>
      <c r="H112" s="36">
        <v>0</v>
      </c>
      <c r="I112" s="36">
        <v>230300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5">
      <c r="B113" s="32" t="s">
        <v>103</v>
      </c>
      <c r="C113" s="33"/>
      <c r="D113" s="34" t="s">
        <v>104</v>
      </c>
      <c r="E113" s="29">
        <v>5111</v>
      </c>
      <c r="F113" s="30" t="s">
        <v>37</v>
      </c>
      <c r="G113" s="35">
        <f t="shared" si="9"/>
        <v>2588</v>
      </c>
      <c r="H113" s="36">
        <v>2588</v>
      </c>
      <c r="I113" s="36">
        <v>2588</v>
      </c>
      <c r="J113" s="36">
        <v>0</v>
      </c>
      <c r="K113" s="36">
        <v>0</v>
      </c>
      <c r="L113" s="37">
        <f t="shared" si="10"/>
        <v>0</v>
      </c>
      <c r="M113" s="38">
        <f t="shared" si="11"/>
        <v>0</v>
      </c>
    </row>
    <row r="114" spans="2:13" x14ac:dyDescent="0.25">
      <c r="B114" s="32"/>
      <c r="C114" s="33"/>
      <c r="D114" s="34"/>
      <c r="E114" s="29">
        <v>5151</v>
      </c>
      <c r="F114" s="30" t="s">
        <v>28</v>
      </c>
      <c r="G114" s="35">
        <f t="shared" si="9"/>
        <v>35000</v>
      </c>
      <c r="H114" s="36">
        <v>35000</v>
      </c>
      <c r="I114" s="36">
        <v>35000</v>
      </c>
      <c r="J114" s="36">
        <v>0</v>
      </c>
      <c r="K114" s="36">
        <v>0</v>
      </c>
      <c r="L114" s="37">
        <f t="shared" si="10"/>
        <v>0</v>
      </c>
      <c r="M114" s="38">
        <f t="shared" si="11"/>
        <v>0</v>
      </c>
    </row>
    <row r="115" spans="2:13" x14ac:dyDescent="0.25">
      <c r="B115" s="32"/>
      <c r="C115" s="33"/>
      <c r="D115" s="34"/>
      <c r="E115" s="29">
        <v>5191</v>
      </c>
      <c r="F115" s="30" t="s">
        <v>55</v>
      </c>
      <c r="G115" s="35">
        <f t="shared" si="9"/>
        <v>4140</v>
      </c>
      <c r="H115" s="36">
        <v>4140</v>
      </c>
      <c r="I115" s="36">
        <v>4140</v>
      </c>
      <c r="J115" s="36">
        <v>0</v>
      </c>
      <c r="K115" s="36">
        <v>0</v>
      </c>
      <c r="L115" s="37">
        <f t="shared" si="10"/>
        <v>0</v>
      </c>
      <c r="M115" s="38">
        <f t="shared" si="11"/>
        <v>0</v>
      </c>
    </row>
    <row r="116" spans="2:13" x14ac:dyDescent="0.25">
      <c r="B116" s="32" t="s">
        <v>105</v>
      </c>
      <c r="C116" s="33"/>
      <c r="D116" s="34" t="s">
        <v>106</v>
      </c>
      <c r="E116" s="29">
        <v>5151</v>
      </c>
      <c r="F116" s="30" t="s">
        <v>28</v>
      </c>
      <c r="G116" s="35">
        <f t="shared" si="9"/>
        <v>20000</v>
      </c>
      <c r="H116" s="36">
        <v>20000</v>
      </c>
      <c r="I116" s="36">
        <v>20000</v>
      </c>
      <c r="J116" s="36">
        <v>0</v>
      </c>
      <c r="K116" s="36">
        <v>0</v>
      </c>
      <c r="L116" s="37">
        <f t="shared" si="10"/>
        <v>0</v>
      </c>
      <c r="M116" s="38">
        <f t="shared" si="11"/>
        <v>0</v>
      </c>
    </row>
    <row r="117" spans="2:13" x14ac:dyDescent="0.25">
      <c r="B117" s="32"/>
      <c r="C117" s="33"/>
      <c r="D117" s="34"/>
      <c r="E117" s="29">
        <v>5621</v>
      </c>
      <c r="F117" s="30" t="s">
        <v>90</v>
      </c>
      <c r="G117" s="35">
        <f t="shared" si="9"/>
        <v>28980</v>
      </c>
      <c r="H117" s="36">
        <v>28980</v>
      </c>
      <c r="I117" s="36">
        <v>28980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5">
      <c r="B118" s="32"/>
      <c r="C118" s="33"/>
      <c r="D118" s="34"/>
      <c r="E118" s="29">
        <v>5671</v>
      </c>
      <c r="F118" s="30" t="s">
        <v>46</v>
      </c>
      <c r="G118" s="35">
        <f t="shared" si="9"/>
        <v>58995</v>
      </c>
      <c r="H118" s="36">
        <v>58995</v>
      </c>
      <c r="I118" s="36">
        <v>58995</v>
      </c>
      <c r="J118" s="36">
        <v>14964</v>
      </c>
      <c r="K118" s="36">
        <v>14964</v>
      </c>
      <c r="L118" s="37">
        <f t="shared" si="10"/>
        <v>0.25364861428934654</v>
      </c>
      <c r="M118" s="38">
        <f t="shared" si="11"/>
        <v>0.25364861428934654</v>
      </c>
    </row>
    <row r="119" spans="2:13" x14ac:dyDescent="0.25">
      <c r="B119" s="32" t="s">
        <v>107</v>
      </c>
      <c r="C119" s="33"/>
      <c r="D119" s="34" t="s">
        <v>108</v>
      </c>
      <c r="E119" s="29">
        <v>5111</v>
      </c>
      <c r="F119" s="30" t="s">
        <v>37</v>
      </c>
      <c r="G119" s="35">
        <f t="shared" si="9"/>
        <v>20700</v>
      </c>
      <c r="H119" s="36">
        <v>20700</v>
      </c>
      <c r="I119" s="36">
        <v>20700</v>
      </c>
      <c r="J119" s="36">
        <v>0</v>
      </c>
      <c r="K119" s="36">
        <v>0</v>
      </c>
      <c r="L119" s="37">
        <f t="shared" si="10"/>
        <v>0</v>
      </c>
      <c r="M119" s="38">
        <f t="shared" si="11"/>
        <v>0</v>
      </c>
    </row>
    <row r="120" spans="2:13" x14ac:dyDescent="0.25">
      <c r="B120" s="32"/>
      <c r="C120" s="33"/>
      <c r="D120" s="34"/>
      <c r="E120" s="29">
        <v>5151</v>
      </c>
      <c r="F120" s="30" t="s">
        <v>28</v>
      </c>
      <c r="G120" s="35">
        <f t="shared" si="9"/>
        <v>20000</v>
      </c>
      <c r="H120" s="36">
        <v>20000</v>
      </c>
      <c r="I120" s="36">
        <v>20000</v>
      </c>
      <c r="J120" s="36">
        <v>0</v>
      </c>
      <c r="K120" s="36">
        <v>0</v>
      </c>
      <c r="L120" s="37">
        <f t="shared" si="10"/>
        <v>0</v>
      </c>
      <c r="M120" s="38">
        <f t="shared" si="11"/>
        <v>0</v>
      </c>
    </row>
    <row r="121" spans="2:13" x14ac:dyDescent="0.25">
      <c r="B121" s="32"/>
      <c r="C121" s="33"/>
      <c r="D121" s="34"/>
      <c r="E121" s="29">
        <v>5411</v>
      </c>
      <c r="F121" s="30" t="s">
        <v>23</v>
      </c>
      <c r="G121" s="35">
        <f t="shared" si="9"/>
        <v>350000</v>
      </c>
      <c r="H121" s="36">
        <v>350000</v>
      </c>
      <c r="I121" s="36">
        <v>350000</v>
      </c>
      <c r="J121" s="36">
        <v>0</v>
      </c>
      <c r="K121" s="36">
        <v>0</v>
      </c>
      <c r="L121" s="37">
        <f t="shared" si="10"/>
        <v>0</v>
      </c>
      <c r="M121" s="38">
        <f t="shared" si="11"/>
        <v>0</v>
      </c>
    </row>
    <row r="122" spans="2:13" x14ac:dyDescent="0.25">
      <c r="B122" s="32"/>
      <c r="C122" s="33"/>
      <c r="D122" s="34"/>
      <c r="E122" s="29">
        <v>5671</v>
      </c>
      <c r="F122" s="30" t="s">
        <v>46</v>
      </c>
      <c r="G122" s="35">
        <f t="shared" si="9"/>
        <v>36225</v>
      </c>
      <c r="H122" s="36">
        <v>36225</v>
      </c>
      <c r="I122" s="36">
        <v>36225</v>
      </c>
      <c r="J122" s="36">
        <v>0</v>
      </c>
      <c r="K122" s="36">
        <v>0</v>
      </c>
      <c r="L122" s="37">
        <f t="shared" si="10"/>
        <v>0</v>
      </c>
      <c r="M122" s="38">
        <f t="shared" si="11"/>
        <v>0</v>
      </c>
    </row>
    <row r="123" spans="2:13" x14ac:dyDescent="0.25">
      <c r="B123" s="32"/>
      <c r="C123" s="33"/>
      <c r="D123" s="34"/>
      <c r="E123" s="29">
        <v>5691</v>
      </c>
      <c r="F123" s="30" t="s">
        <v>76</v>
      </c>
      <c r="G123" s="35">
        <f t="shared" si="9"/>
        <v>51750</v>
      </c>
      <c r="H123" s="36">
        <v>51750</v>
      </c>
      <c r="I123" s="36">
        <v>51750</v>
      </c>
      <c r="J123" s="36">
        <v>0</v>
      </c>
      <c r="K123" s="36">
        <v>0</v>
      </c>
      <c r="L123" s="37">
        <f t="shared" si="10"/>
        <v>0</v>
      </c>
      <c r="M123" s="38">
        <f t="shared" si="11"/>
        <v>0</v>
      </c>
    </row>
    <row r="124" spans="2:13" x14ac:dyDescent="0.25">
      <c r="B124" s="32" t="s">
        <v>109</v>
      </c>
      <c r="C124" s="33"/>
      <c r="D124" s="34" t="s">
        <v>110</v>
      </c>
      <c r="E124" s="29">
        <v>5111</v>
      </c>
      <c r="F124" s="30" t="s">
        <v>37</v>
      </c>
      <c r="G124" s="35">
        <f t="shared" si="9"/>
        <v>25875</v>
      </c>
      <c r="H124" s="36">
        <v>25875</v>
      </c>
      <c r="I124" s="36">
        <v>25875</v>
      </c>
      <c r="J124" s="36">
        <v>0</v>
      </c>
      <c r="K124" s="36">
        <v>0</v>
      </c>
      <c r="L124" s="37">
        <f t="shared" si="10"/>
        <v>0</v>
      </c>
      <c r="M124" s="38">
        <f t="shared" si="11"/>
        <v>0</v>
      </c>
    </row>
    <row r="125" spans="2:13" x14ac:dyDescent="0.25">
      <c r="B125" s="32"/>
      <c r="C125" s="33"/>
      <c r="D125" s="34"/>
      <c r="E125" s="29">
        <v>5151</v>
      </c>
      <c r="F125" s="30" t="s">
        <v>28</v>
      </c>
      <c r="G125" s="35">
        <f t="shared" si="9"/>
        <v>36225</v>
      </c>
      <c r="H125" s="36">
        <v>36225</v>
      </c>
      <c r="I125" s="36">
        <v>36225</v>
      </c>
      <c r="J125" s="36">
        <v>0</v>
      </c>
      <c r="K125" s="36">
        <v>0</v>
      </c>
      <c r="L125" s="37">
        <f t="shared" si="10"/>
        <v>0</v>
      </c>
      <c r="M125" s="38">
        <f t="shared" si="11"/>
        <v>0</v>
      </c>
    </row>
    <row r="126" spans="2:13" x14ac:dyDescent="0.25">
      <c r="B126" s="32"/>
      <c r="C126" s="33"/>
      <c r="D126" s="34"/>
      <c r="E126" s="29">
        <v>5671</v>
      </c>
      <c r="F126" s="30" t="s">
        <v>46</v>
      </c>
      <c r="G126" s="35">
        <f t="shared" si="9"/>
        <v>20700</v>
      </c>
      <c r="H126" s="36">
        <v>20700</v>
      </c>
      <c r="I126" s="36">
        <v>20700</v>
      </c>
      <c r="J126" s="36">
        <v>0</v>
      </c>
      <c r="K126" s="36">
        <v>0</v>
      </c>
      <c r="L126" s="37">
        <f t="shared" si="10"/>
        <v>0</v>
      </c>
      <c r="M126" s="38">
        <f t="shared" si="11"/>
        <v>0</v>
      </c>
    </row>
    <row r="127" spans="2:13" x14ac:dyDescent="0.25">
      <c r="B127" s="32"/>
      <c r="C127" s="33"/>
      <c r="D127" s="34"/>
      <c r="E127" s="29">
        <v>5691</v>
      </c>
      <c r="F127" s="30" t="s">
        <v>76</v>
      </c>
      <c r="G127" s="35">
        <f t="shared" si="9"/>
        <v>155250</v>
      </c>
      <c r="H127" s="36">
        <v>155250</v>
      </c>
      <c r="I127" s="36">
        <v>155250</v>
      </c>
      <c r="J127" s="36">
        <v>0</v>
      </c>
      <c r="K127" s="36">
        <v>0</v>
      </c>
      <c r="L127" s="37">
        <f t="shared" si="10"/>
        <v>0</v>
      </c>
      <c r="M127" s="38">
        <f t="shared" si="11"/>
        <v>0</v>
      </c>
    </row>
    <row r="128" spans="2:13" x14ac:dyDescent="0.25">
      <c r="B128" s="32" t="s">
        <v>111</v>
      </c>
      <c r="C128" s="33"/>
      <c r="D128" s="34" t="s">
        <v>112</v>
      </c>
      <c r="E128" s="29">
        <v>5111</v>
      </c>
      <c r="F128" s="30" t="s">
        <v>37</v>
      </c>
      <c r="G128" s="35">
        <f t="shared" si="9"/>
        <v>30000</v>
      </c>
      <c r="H128" s="36">
        <v>30000</v>
      </c>
      <c r="I128" s="36">
        <v>30000</v>
      </c>
      <c r="J128" s="36">
        <v>0</v>
      </c>
      <c r="K128" s="36">
        <v>0</v>
      </c>
      <c r="L128" s="37">
        <f t="shared" si="10"/>
        <v>0</v>
      </c>
      <c r="M128" s="38">
        <f t="shared" si="11"/>
        <v>0</v>
      </c>
    </row>
    <row r="129" spans="2:13" x14ac:dyDescent="0.25">
      <c r="B129" s="32"/>
      <c r="C129" s="33"/>
      <c r="D129" s="34"/>
      <c r="E129" s="29">
        <v>5151</v>
      </c>
      <c r="F129" s="30" t="s">
        <v>28</v>
      </c>
      <c r="G129" s="35">
        <f t="shared" si="9"/>
        <v>35000</v>
      </c>
      <c r="H129" s="36">
        <v>35000</v>
      </c>
      <c r="I129" s="36">
        <v>35000</v>
      </c>
      <c r="J129" s="36">
        <v>0</v>
      </c>
      <c r="K129" s="36">
        <v>0</v>
      </c>
      <c r="L129" s="37">
        <f t="shared" si="10"/>
        <v>0</v>
      </c>
      <c r="M129" s="38">
        <f t="shared" si="11"/>
        <v>0</v>
      </c>
    </row>
    <row r="130" spans="2:13" x14ac:dyDescent="0.25">
      <c r="B130" s="32" t="s">
        <v>113</v>
      </c>
      <c r="C130" s="33"/>
      <c r="D130" s="34" t="s">
        <v>114</v>
      </c>
      <c r="E130" s="29">
        <v>5111</v>
      </c>
      <c r="F130" s="30" t="s">
        <v>37</v>
      </c>
      <c r="G130" s="35">
        <f t="shared" si="9"/>
        <v>30000</v>
      </c>
      <c r="H130" s="36">
        <v>30000</v>
      </c>
      <c r="I130" s="36">
        <v>30000</v>
      </c>
      <c r="J130" s="36">
        <v>0</v>
      </c>
      <c r="K130" s="36">
        <v>0</v>
      </c>
      <c r="L130" s="37">
        <f t="shared" si="10"/>
        <v>0</v>
      </c>
      <c r="M130" s="38">
        <f t="shared" si="11"/>
        <v>0</v>
      </c>
    </row>
    <row r="131" spans="2:13" x14ac:dyDescent="0.25">
      <c r="B131" s="32"/>
      <c r="C131" s="33"/>
      <c r="D131" s="34"/>
      <c r="E131" s="29">
        <v>5191</v>
      </c>
      <c r="F131" s="30" t="s">
        <v>55</v>
      </c>
      <c r="G131" s="35">
        <f t="shared" si="9"/>
        <v>20000</v>
      </c>
      <c r="H131" s="36">
        <v>20000</v>
      </c>
      <c r="I131" s="36">
        <v>20000</v>
      </c>
      <c r="J131" s="36">
        <v>0</v>
      </c>
      <c r="K131" s="36">
        <v>0</v>
      </c>
      <c r="L131" s="37">
        <f t="shared" si="10"/>
        <v>0</v>
      </c>
      <c r="M131" s="38">
        <f t="shared" si="11"/>
        <v>0</v>
      </c>
    </row>
    <row r="132" spans="2:13" ht="12.75" x14ac:dyDescent="0.2">
      <c r="B132" s="32"/>
      <c r="C132" s="33"/>
      <c r="D132" s="34"/>
      <c r="E132" s="29">
        <v>5231</v>
      </c>
      <c r="F132" s="30" t="s">
        <v>33</v>
      </c>
      <c r="G132" s="35">
        <f t="shared" si="9"/>
        <v>20000</v>
      </c>
      <c r="H132" s="36">
        <v>20000</v>
      </c>
      <c r="I132" s="36">
        <v>20000</v>
      </c>
      <c r="J132" s="36">
        <v>0</v>
      </c>
      <c r="K132" s="36">
        <v>0</v>
      </c>
      <c r="L132" s="37">
        <f t="shared" si="10"/>
        <v>0</v>
      </c>
      <c r="M132" s="38">
        <f t="shared" si="11"/>
        <v>0</v>
      </c>
    </row>
    <row r="133" spans="2:13" x14ac:dyDescent="0.25">
      <c r="B133" s="32"/>
      <c r="C133" s="33"/>
      <c r="D133" s="34"/>
      <c r="E133" s="29">
        <v>5411</v>
      </c>
      <c r="F133" s="30" t="s">
        <v>23</v>
      </c>
      <c r="G133" s="35">
        <f t="shared" si="9"/>
        <v>1000000</v>
      </c>
      <c r="H133" s="36">
        <v>1000000</v>
      </c>
      <c r="I133" s="36">
        <v>1000000</v>
      </c>
      <c r="J133" s="36">
        <v>0</v>
      </c>
      <c r="K133" s="36">
        <v>0</v>
      </c>
      <c r="L133" s="37">
        <f t="shared" si="10"/>
        <v>0</v>
      </c>
      <c r="M133" s="38">
        <f t="shared" si="11"/>
        <v>0</v>
      </c>
    </row>
    <row r="134" spans="2:13" ht="12.75" x14ac:dyDescent="0.2">
      <c r="B134" s="32"/>
      <c r="C134" s="33"/>
      <c r="D134" s="34"/>
      <c r="E134" s="29">
        <v>5511</v>
      </c>
      <c r="F134" s="30" t="s">
        <v>115</v>
      </c>
      <c r="G134" s="35">
        <f t="shared" si="9"/>
        <v>1000000</v>
      </c>
      <c r="H134" s="36">
        <v>1000000</v>
      </c>
      <c r="I134" s="36">
        <v>1000000</v>
      </c>
      <c r="J134" s="36">
        <v>0</v>
      </c>
      <c r="K134" s="36">
        <v>0</v>
      </c>
      <c r="L134" s="37">
        <f t="shared" si="10"/>
        <v>0</v>
      </c>
      <c r="M134" s="38">
        <f t="shared" si="11"/>
        <v>0</v>
      </c>
    </row>
    <row r="135" spans="2:13" x14ac:dyDescent="0.25">
      <c r="B135" s="32"/>
      <c r="C135" s="33"/>
      <c r="D135" s="34"/>
      <c r="E135" s="29">
        <v>5641</v>
      </c>
      <c r="F135" s="30" t="s">
        <v>29</v>
      </c>
      <c r="G135" s="35">
        <f t="shared" si="9"/>
        <v>30000</v>
      </c>
      <c r="H135" s="36">
        <v>30000</v>
      </c>
      <c r="I135" s="36">
        <v>30000</v>
      </c>
      <c r="J135" s="36">
        <v>0</v>
      </c>
      <c r="K135" s="36">
        <v>0</v>
      </c>
      <c r="L135" s="37">
        <f t="shared" si="10"/>
        <v>0</v>
      </c>
      <c r="M135" s="38">
        <f t="shared" si="11"/>
        <v>0</v>
      </c>
    </row>
    <row r="136" spans="2:13" x14ac:dyDescent="0.25">
      <c r="B136" s="32"/>
      <c r="C136" s="33"/>
      <c r="D136" s="34"/>
      <c r="E136" s="29">
        <v>5651</v>
      </c>
      <c r="F136" s="30" t="s">
        <v>24</v>
      </c>
      <c r="G136" s="35">
        <f t="shared" si="9"/>
        <v>150000</v>
      </c>
      <c r="H136" s="36">
        <v>150000</v>
      </c>
      <c r="I136" s="36">
        <v>150000</v>
      </c>
      <c r="J136" s="36">
        <v>0</v>
      </c>
      <c r="K136" s="36">
        <v>0</v>
      </c>
      <c r="L136" s="37">
        <f t="shared" si="10"/>
        <v>0</v>
      </c>
      <c r="M136" s="38">
        <f t="shared" si="11"/>
        <v>0</v>
      </c>
    </row>
    <row r="137" spans="2:13" x14ac:dyDescent="0.25">
      <c r="B137" s="32" t="s">
        <v>116</v>
      </c>
      <c r="C137" s="33"/>
      <c r="D137" s="34" t="s">
        <v>117</v>
      </c>
      <c r="E137" s="29">
        <v>5111</v>
      </c>
      <c r="F137" s="30" t="s">
        <v>37</v>
      </c>
      <c r="G137" s="35">
        <f t="shared" ref="G137:G140" si="12">+H137</f>
        <v>200000</v>
      </c>
      <c r="H137" s="36">
        <v>200000</v>
      </c>
      <c r="I137" s="36">
        <v>200000</v>
      </c>
      <c r="J137" s="36">
        <v>0</v>
      </c>
      <c r="K137" s="36">
        <v>0</v>
      </c>
      <c r="L137" s="37">
        <f t="shared" ref="L137:L140" si="13">IFERROR(K137/H137,0)</f>
        <v>0</v>
      </c>
      <c r="M137" s="38">
        <f t="shared" si="11"/>
        <v>0</v>
      </c>
    </row>
    <row r="138" spans="2:13" x14ac:dyDescent="0.25">
      <c r="B138" s="32"/>
      <c r="C138" s="33"/>
      <c r="D138" s="34"/>
      <c r="E138" s="29">
        <v>5151</v>
      </c>
      <c r="F138" s="30" t="s">
        <v>28</v>
      </c>
      <c r="G138" s="35">
        <f t="shared" si="12"/>
        <v>500000</v>
      </c>
      <c r="H138" s="36">
        <v>500000</v>
      </c>
      <c r="I138" s="36">
        <v>500000</v>
      </c>
      <c r="J138" s="36">
        <v>0</v>
      </c>
      <c r="K138" s="36">
        <v>0</v>
      </c>
      <c r="L138" s="37">
        <f t="shared" si="13"/>
        <v>0</v>
      </c>
      <c r="M138" s="38">
        <f t="shared" si="11"/>
        <v>0</v>
      </c>
    </row>
    <row r="139" spans="2:13" x14ac:dyDescent="0.25">
      <c r="B139" s="32"/>
      <c r="C139" s="33"/>
      <c r="D139" s="34"/>
      <c r="E139" s="29">
        <v>5411</v>
      </c>
      <c r="F139" s="30" t="s">
        <v>23</v>
      </c>
      <c r="G139" s="35">
        <f t="shared" si="12"/>
        <v>1000000</v>
      </c>
      <c r="H139" s="36">
        <v>1000000</v>
      </c>
      <c r="I139" s="36">
        <v>1000000</v>
      </c>
      <c r="J139" s="36">
        <v>0</v>
      </c>
      <c r="K139" s="36">
        <v>0</v>
      </c>
      <c r="L139" s="37">
        <f t="shared" si="13"/>
        <v>0</v>
      </c>
      <c r="M139" s="38">
        <f t="shared" si="11"/>
        <v>0</v>
      </c>
    </row>
    <row r="140" spans="2:13" ht="12.75" x14ac:dyDescent="0.2">
      <c r="B140" s="32"/>
      <c r="C140" s="33"/>
      <c r="D140" s="34"/>
      <c r="E140" s="29">
        <v>5691</v>
      </c>
      <c r="F140" s="30" t="s">
        <v>76</v>
      </c>
      <c r="G140" s="35">
        <f t="shared" si="12"/>
        <v>1000000</v>
      </c>
      <c r="H140" s="36">
        <v>1000000</v>
      </c>
      <c r="I140" s="36">
        <v>1000000</v>
      </c>
      <c r="J140" s="36">
        <v>0</v>
      </c>
      <c r="K140" s="36">
        <v>0</v>
      </c>
      <c r="L140" s="37">
        <f t="shared" si="13"/>
        <v>0</v>
      </c>
      <c r="M140" s="38">
        <f t="shared" si="11"/>
        <v>0</v>
      </c>
    </row>
    <row r="141" spans="2:13" ht="12.75" x14ac:dyDescent="0.2">
      <c r="B141" s="32"/>
      <c r="C141" s="33"/>
      <c r="D141" s="34"/>
      <c r="E141" s="39"/>
      <c r="F141" s="40"/>
      <c r="G141" s="44"/>
      <c r="H141" s="44"/>
      <c r="I141" s="44"/>
      <c r="J141" s="44"/>
      <c r="K141" s="44"/>
      <c r="L141" s="41"/>
      <c r="M141" s="42"/>
    </row>
    <row r="142" spans="2:13" ht="12.75" x14ac:dyDescent="0.2">
      <c r="B142" s="32"/>
      <c r="C142" s="33"/>
      <c r="D142" s="27"/>
      <c r="E142" s="43"/>
      <c r="F142" s="27"/>
      <c r="G142" s="27"/>
      <c r="H142" s="27"/>
      <c r="I142" s="27"/>
      <c r="J142" s="27"/>
      <c r="K142" s="27"/>
      <c r="L142" s="27"/>
      <c r="M142" s="28"/>
    </row>
    <row r="143" spans="2:13" ht="13.2" customHeight="1" x14ac:dyDescent="0.25">
      <c r="B143" s="88" t="s">
        <v>14</v>
      </c>
      <c r="C143" s="89"/>
      <c r="D143" s="89"/>
      <c r="E143" s="89"/>
      <c r="F143" s="89"/>
      <c r="G143" s="7">
        <f>SUM(G9:G140)</f>
        <v>32652609.5</v>
      </c>
      <c r="H143" s="7">
        <f>SUM(H9:H140)</f>
        <v>32652609.5</v>
      </c>
      <c r="I143" s="7">
        <f>SUM(I9:I140)</f>
        <v>70529057</v>
      </c>
      <c r="J143" s="7">
        <f>SUM(J9:J140)</f>
        <v>44964</v>
      </c>
      <c r="K143" s="7">
        <f>SUM(K9:K140)</f>
        <v>44964</v>
      </c>
      <c r="L143" s="8">
        <f>IFERROR(K143/H143,0)</f>
        <v>1.3770415500788688E-3</v>
      </c>
      <c r="M143" s="9">
        <f>IFERROR(K143/I143,0)</f>
        <v>6.3752447448716071E-4</v>
      </c>
    </row>
    <row r="144" spans="2:13" ht="4.95" customHeight="1" x14ac:dyDescent="0.2">
      <c r="B144" s="32"/>
      <c r="C144" s="33"/>
      <c r="D144" s="27"/>
      <c r="E144" s="43"/>
      <c r="F144" s="27"/>
      <c r="G144" s="27"/>
      <c r="H144" s="27"/>
      <c r="I144" s="27"/>
      <c r="J144" s="27"/>
      <c r="K144" s="27"/>
      <c r="L144" s="27"/>
      <c r="M144" s="28"/>
    </row>
    <row r="145" spans="2:13" ht="13.2" customHeight="1" x14ac:dyDescent="0.25">
      <c r="B145" s="90" t="s">
        <v>15</v>
      </c>
      <c r="C145" s="87"/>
      <c r="D145" s="87"/>
      <c r="E145" s="21"/>
      <c r="F145" s="26"/>
      <c r="G145" s="27"/>
      <c r="H145" s="27"/>
      <c r="I145" s="27"/>
      <c r="J145" s="27"/>
      <c r="K145" s="27"/>
      <c r="L145" s="27"/>
      <c r="M145" s="28"/>
    </row>
    <row r="146" spans="2:13" ht="13.2" customHeight="1" x14ac:dyDescent="0.25">
      <c r="B146" s="25"/>
      <c r="C146" s="87" t="s">
        <v>16</v>
      </c>
      <c r="D146" s="87"/>
      <c r="E146" s="21"/>
      <c r="F146" s="26"/>
      <c r="G146" s="27"/>
      <c r="H146" s="27"/>
      <c r="I146" s="27"/>
      <c r="J146" s="27"/>
      <c r="K146" s="27"/>
      <c r="L146" s="27"/>
      <c r="M146" s="28"/>
    </row>
    <row r="147" spans="2:13" ht="6" customHeight="1" x14ac:dyDescent="0.2">
      <c r="B147" s="45"/>
      <c r="C147" s="46"/>
      <c r="D147" s="46"/>
      <c r="E147" s="39"/>
      <c r="F147" s="46"/>
      <c r="G147" s="27"/>
      <c r="H147" s="27"/>
      <c r="I147" s="27"/>
      <c r="J147" s="27"/>
      <c r="K147" s="27"/>
      <c r="L147" s="27"/>
      <c r="M147" s="28"/>
    </row>
    <row r="148" spans="2:13" x14ac:dyDescent="0.25">
      <c r="B148" s="32" t="s">
        <v>72</v>
      </c>
      <c r="C148" s="33"/>
      <c r="D148" s="27" t="s">
        <v>73</v>
      </c>
      <c r="E148" s="43">
        <v>6141</v>
      </c>
      <c r="F148" s="27" t="s">
        <v>118</v>
      </c>
      <c r="G148" s="35">
        <f t="shared" ref="G148:G179" si="14">+H148</f>
        <v>66368490</v>
      </c>
      <c r="H148" s="36">
        <v>66368490</v>
      </c>
      <c r="I148" s="36">
        <v>65717482.439999998</v>
      </c>
      <c r="J148" s="36">
        <v>0</v>
      </c>
      <c r="K148" s="36">
        <v>0</v>
      </c>
      <c r="L148" s="37">
        <f t="shared" ref="L148:L179" si="15">IFERROR(K148/H148,0)</f>
        <v>0</v>
      </c>
      <c r="M148" s="38">
        <f t="shared" ref="M148:M179" si="16">IFERROR(K148/I148,0)</f>
        <v>0</v>
      </c>
    </row>
    <row r="149" spans="2:13" ht="12.75" x14ac:dyDescent="0.2">
      <c r="B149" s="32" t="s">
        <v>88</v>
      </c>
      <c r="C149" s="33"/>
      <c r="D149" s="27" t="s">
        <v>89</v>
      </c>
      <c r="E149" s="43">
        <v>6311</v>
      </c>
      <c r="F149" s="27" t="s">
        <v>119</v>
      </c>
      <c r="G149" s="35">
        <f t="shared" si="14"/>
        <v>200000</v>
      </c>
      <c r="H149" s="36">
        <v>200000</v>
      </c>
      <c r="I149" s="36">
        <v>200000</v>
      </c>
      <c r="J149" s="36">
        <v>0</v>
      </c>
      <c r="K149" s="36">
        <v>0</v>
      </c>
      <c r="L149" s="37">
        <f t="shared" si="15"/>
        <v>0</v>
      </c>
      <c r="M149" s="38">
        <f t="shared" si="16"/>
        <v>0</v>
      </c>
    </row>
    <row r="150" spans="2:13" x14ac:dyDescent="0.25">
      <c r="B150" s="32" t="s">
        <v>120</v>
      </c>
      <c r="C150" s="33"/>
      <c r="D150" s="27" t="s">
        <v>121</v>
      </c>
      <c r="E150" s="43">
        <v>6111</v>
      </c>
      <c r="F150" s="27" t="s">
        <v>122</v>
      </c>
      <c r="G150" s="35">
        <f t="shared" si="14"/>
        <v>0</v>
      </c>
      <c r="H150" s="36">
        <v>0</v>
      </c>
      <c r="I150" s="36">
        <v>103.03</v>
      </c>
      <c r="J150" s="36">
        <v>0</v>
      </c>
      <c r="K150" s="36">
        <v>0</v>
      </c>
      <c r="L150" s="37">
        <f t="shared" si="15"/>
        <v>0</v>
      </c>
      <c r="M150" s="38">
        <f t="shared" si="16"/>
        <v>0</v>
      </c>
    </row>
    <row r="151" spans="2:13" x14ac:dyDescent="0.25">
      <c r="B151" s="32" t="s">
        <v>123</v>
      </c>
      <c r="C151" s="33"/>
      <c r="D151" s="27" t="s">
        <v>124</v>
      </c>
      <c r="E151" s="43">
        <v>6141</v>
      </c>
      <c r="F151" s="27" t="s">
        <v>118</v>
      </c>
      <c r="G151" s="35">
        <f t="shared" si="14"/>
        <v>0</v>
      </c>
      <c r="H151" s="36">
        <v>0</v>
      </c>
      <c r="I151" s="36">
        <v>2473</v>
      </c>
      <c r="J151" s="36">
        <v>0</v>
      </c>
      <c r="K151" s="36">
        <v>0</v>
      </c>
      <c r="L151" s="37">
        <f t="shared" si="15"/>
        <v>0</v>
      </c>
      <c r="M151" s="38">
        <f t="shared" si="16"/>
        <v>0</v>
      </c>
    </row>
    <row r="152" spans="2:13" x14ac:dyDescent="0.25">
      <c r="B152" s="32" t="s">
        <v>125</v>
      </c>
      <c r="C152" s="33"/>
      <c r="D152" s="27" t="s">
        <v>126</v>
      </c>
      <c r="E152" s="43">
        <v>6141</v>
      </c>
      <c r="F152" s="27" t="s">
        <v>118</v>
      </c>
      <c r="G152" s="35">
        <f t="shared" si="14"/>
        <v>0</v>
      </c>
      <c r="H152" s="36">
        <v>0</v>
      </c>
      <c r="I152" s="36">
        <v>1789135.91</v>
      </c>
      <c r="J152" s="36">
        <v>1098868.51</v>
      </c>
      <c r="K152" s="36">
        <v>1098868.51</v>
      </c>
      <c r="L152" s="37">
        <f t="shared" si="15"/>
        <v>0</v>
      </c>
      <c r="M152" s="38">
        <f t="shared" si="16"/>
        <v>0.61418951118140608</v>
      </c>
    </row>
    <row r="153" spans="2:13" ht="20.399999999999999" x14ac:dyDescent="0.25">
      <c r="B153" s="32" t="s">
        <v>127</v>
      </c>
      <c r="C153" s="33"/>
      <c r="D153" s="27" t="s">
        <v>128</v>
      </c>
      <c r="E153" s="43">
        <v>6141</v>
      </c>
      <c r="F153" s="27" t="s">
        <v>118</v>
      </c>
      <c r="G153" s="35">
        <f t="shared" si="14"/>
        <v>0</v>
      </c>
      <c r="H153" s="36">
        <v>0</v>
      </c>
      <c r="I153" s="36">
        <v>1140300.48</v>
      </c>
      <c r="J153" s="36">
        <v>1135991.8</v>
      </c>
      <c r="K153" s="36">
        <v>1135991.8</v>
      </c>
      <c r="L153" s="37">
        <f t="shared" si="15"/>
        <v>0</v>
      </c>
      <c r="M153" s="38">
        <f t="shared" si="16"/>
        <v>0.99622145208603263</v>
      </c>
    </row>
    <row r="154" spans="2:13" x14ac:dyDescent="0.25">
      <c r="B154" s="32" t="s">
        <v>129</v>
      </c>
      <c r="C154" s="33"/>
      <c r="D154" s="27" t="s">
        <v>130</v>
      </c>
      <c r="E154" s="43">
        <v>6141</v>
      </c>
      <c r="F154" s="27" t="s">
        <v>118</v>
      </c>
      <c r="G154" s="35">
        <f t="shared" si="14"/>
        <v>0</v>
      </c>
      <c r="H154" s="36">
        <v>0</v>
      </c>
      <c r="I154" s="36">
        <v>1401330.8</v>
      </c>
      <c r="J154" s="36">
        <v>1337153.6000000001</v>
      </c>
      <c r="K154" s="36">
        <v>1337153.6000000001</v>
      </c>
      <c r="L154" s="37">
        <f t="shared" si="15"/>
        <v>0</v>
      </c>
      <c r="M154" s="38">
        <f t="shared" si="16"/>
        <v>0.95420267648438184</v>
      </c>
    </row>
    <row r="155" spans="2:13" x14ac:dyDescent="0.25">
      <c r="B155" s="32" t="s">
        <v>131</v>
      </c>
      <c r="C155" s="33"/>
      <c r="D155" s="27" t="s">
        <v>132</v>
      </c>
      <c r="E155" s="43">
        <v>6141</v>
      </c>
      <c r="F155" s="27" t="s">
        <v>118</v>
      </c>
      <c r="G155" s="35">
        <f t="shared" si="14"/>
        <v>0</v>
      </c>
      <c r="H155" s="36">
        <v>0</v>
      </c>
      <c r="I155" s="36">
        <v>1026848.8</v>
      </c>
      <c r="J155" s="36">
        <v>878188.83</v>
      </c>
      <c r="K155" s="36">
        <v>878188.83</v>
      </c>
      <c r="L155" s="37">
        <f t="shared" si="15"/>
        <v>0</v>
      </c>
      <c r="M155" s="38">
        <f t="shared" si="16"/>
        <v>0.85522701102635545</v>
      </c>
    </row>
    <row r="156" spans="2:13" x14ac:dyDescent="0.25">
      <c r="B156" s="32" t="s">
        <v>133</v>
      </c>
      <c r="C156" s="33"/>
      <c r="D156" s="27" t="s">
        <v>134</v>
      </c>
      <c r="E156" s="43">
        <v>6141</v>
      </c>
      <c r="F156" s="27" t="s">
        <v>118</v>
      </c>
      <c r="G156" s="35">
        <f t="shared" si="14"/>
        <v>0</v>
      </c>
      <c r="H156" s="36">
        <v>0</v>
      </c>
      <c r="I156" s="36">
        <v>2108955.4300000002</v>
      </c>
      <c r="J156" s="36">
        <v>2063316.91</v>
      </c>
      <c r="K156" s="36">
        <v>2063316.91</v>
      </c>
      <c r="L156" s="37">
        <f t="shared" si="15"/>
        <v>0</v>
      </c>
      <c r="M156" s="38">
        <f t="shared" si="16"/>
        <v>0.97835965646746725</v>
      </c>
    </row>
    <row r="157" spans="2:13" x14ac:dyDescent="0.25">
      <c r="B157" s="32" t="s">
        <v>135</v>
      </c>
      <c r="C157" s="33"/>
      <c r="D157" s="27" t="s">
        <v>136</v>
      </c>
      <c r="E157" s="43">
        <v>6141</v>
      </c>
      <c r="F157" s="27" t="s">
        <v>118</v>
      </c>
      <c r="G157" s="35">
        <f t="shared" si="14"/>
        <v>0</v>
      </c>
      <c r="H157" s="36">
        <v>0</v>
      </c>
      <c r="I157" s="36">
        <v>1362953.12</v>
      </c>
      <c r="J157" s="36">
        <v>1206896.1299999999</v>
      </c>
      <c r="K157" s="36">
        <v>1206896.1299999999</v>
      </c>
      <c r="L157" s="37">
        <f t="shared" si="15"/>
        <v>0</v>
      </c>
      <c r="M157" s="38">
        <f t="shared" si="16"/>
        <v>0.88550083806257385</v>
      </c>
    </row>
    <row r="158" spans="2:13" x14ac:dyDescent="0.25">
      <c r="B158" s="32" t="s">
        <v>137</v>
      </c>
      <c r="C158" s="33"/>
      <c r="D158" s="27" t="s">
        <v>138</v>
      </c>
      <c r="E158" s="43">
        <v>6141</v>
      </c>
      <c r="F158" s="27" t="s">
        <v>118</v>
      </c>
      <c r="G158" s="35">
        <f t="shared" si="14"/>
        <v>0</v>
      </c>
      <c r="H158" s="36">
        <v>0</v>
      </c>
      <c r="I158" s="36">
        <v>2842027.9</v>
      </c>
      <c r="J158" s="36">
        <v>2360320.9</v>
      </c>
      <c r="K158" s="36">
        <v>2360320.9</v>
      </c>
      <c r="L158" s="37">
        <f t="shared" si="15"/>
        <v>0</v>
      </c>
      <c r="M158" s="38">
        <f t="shared" si="16"/>
        <v>0.8305058863074497</v>
      </c>
    </row>
    <row r="159" spans="2:13" x14ac:dyDescent="0.25">
      <c r="B159" s="32" t="s">
        <v>139</v>
      </c>
      <c r="C159" s="33"/>
      <c r="D159" s="27" t="s">
        <v>140</v>
      </c>
      <c r="E159" s="43">
        <v>6141</v>
      </c>
      <c r="F159" s="27" t="s">
        <v>118</v>
      </c>
      <c r="G159" s="35">
        <f t="shared" si="14"/>
        <v>0</v>
      </c>
      <c r="H159" s="36">
        <v>0</v>
      </c>
      <c r="I159" s="36">
        <v>61478.7</v>
      </c>
      <c r="J159" s="36">
        <v>0</v>
      </c>
      <c r="K159" s="36">
        <v>0</v>
      </c>
      <c r="L159" s="37">
        <f t="shared" si="15"/>
        <v>0</v>
      </c>
      <c r="M159" s="38">
        <f t="shared" si="16"/>
        <v>0</v>
      </c>
    </row>
    <row r="160" spans="2:13" ht="20.399999999999999" x14ac:dyDescent="0.25">
      <c r="B160" s="32" t="s">
        <v>141</v>
      </c>
      <c r="C160" s="33"/>
      <c r="D160" s="27" t="s">
        <v>142</v>
      </c>
      <c r="E160" s="43">
        <v>6141</v>
      </c>
      <c r="F160" s="27" t="s">
        <v>118</v>
      </c>
      <c r="G160" s="35">
        <f t="shared" si="14"/>
        <v>0</v>
      </c>
      <c r="H160" s="36">
        <v>0</v>
      </c>
      <c r="I160" s="36">
        <v>255712.33</v>
      </c>
      <c r="J160" s="36">
        <v>0</v>
      </c>
      <c r="K160" s="36">
        <v>0</v>
      </c>
      <c r="L160" s="37">
        <f t="shared" si="15"/>
        <v>0</v>
      </c>
      <c r="M160" s="38">
        <f t="shared" si="16"/>
        <v>0</v>
      </c>
    </row>
    <row r="161" spans="2:13" ht="20.399999999999999" x14ac:dyDescent="0.25">
      <c r="B161" s="32" t="s">
        <v>143</v>
      </c>
      <c r="C161" s="33"/>
      <c r="D161" s="27" t="s">
        <v>144</v>
      </c>
      <c r="E161" s="43">
        <v>6141</v>
      </c>
      <c r="F161" s="27" t="s">
        <v>118</v>
      </c>
      <c r="G161" s="35">
        <f t="shared" si="14"/>
        <v>0</v>
      </c>
      <c r="H161" s="36">
        <v>0</v>
      </c>
      <c r="I161" s="36">
        <v>203295.41</v>
      </c>
      <c r="J161" s="36">
        <v>161835.59</v>
      </c>
      <c r="K161" s="36">
        <v>161835.59</v>
      </c>
      <c r="L161" s="37">
        <f t="shared" si="15"/>
        <v>0</v>
      </c>
      <c r="M161" s="38">
        <f t="shared" si="16"/>
        <v>0.79606120964560878</v>
      </c>
    </row>
    <row r="162" spans="2:13" ht="20.399999999999999" x14ac:dyDescent="0.25">
      <c r="B162" s="32" t="s">
        <v>145</v>
      </c>
      <c r="C162" s="33"/>
      <c r="D162" s="27" t="s">
        <v>146</v>
      </c>
      <c r="E162" s="43">
        <v>6141</v>
      </c>
      <c r="F162" s="27" t="s">
        <v>118</v>
      </c>
      <c r="G162" s="35">
        <f t="shared" si="14"/>
        <v>0</v>
      </c>
      <c r="H162" s="36">
        <v>0</v>
      </c>
      <c r="I162" s="36">
        <v>243078.04</v>
      </c>
      <c r="J162" s="36">
        <v>0</v>
      </c>
      <c r="K162" s="36">
        <v>0</v>
      </c>
      <c r="L162" s="37">
        <f t="shared" si="15"/>
        <v>0</v>
      </c>
      <c r="M162" s="38">
        <f t="shared" si="16"/>
        <v>0</v>
      </c>
    </row>
    <row r="163" spans="2:13" ht="20.399999999999999" x14ac:dyDescent="0.25">
      <c r="B163" s="32" t="s">
        <v>147</v>
      </c>
      <c r="C163" s="33"/>
      <c r="D163" s="27" t="s">
        <v>148</v>
      </c>
      <c r="E163" s="43">
        <v>6141</v>
      </c>
      <c r="F163" s="27" t="s">
        <v>118</v>
      </c>
      <c r="G163" s="35">
        <f t="shared" si="14"/>
        <v>0</v>
      </c>
      <c r="H163" s="36">
        <v>0</v>
      </c>
      <c r="I163" s="36">
        <v>603723.09</v>
      </c>
      <c r="J163" s="36">
        <v>524726.99</v>
      </c>
      <c r="K163" s="36">
        <v>524726.99</v>
      </c>
      <c r="L163" s="37">
        <f t="shared" si="15"/>
        <v>0</v>
      </c>
      <c r="M163" s="38">
        <f t="shared" si="16"/>
        <v>0.86915176625098112</v>
      </c>
    </row>
    <row r="164" spans="2:13" x14ac:dyDescent="0.25">
      <c r="B164" s="32" t="s">
        <v>149</v>
      </c>
      <c r="C164" s="33"/>
      <c r="D164" s="27" t="s">
        <v>150</v>
      </c>
      <c r="E164" s="43">
        <v>6141</v>
      </c>
      <c r="F164" s="27" t="s">
        <v>118</v>
      </c>
      <c r="G164" s="35">
        <f t="shared" si="14"/>
        <v>0</v>
      </c>
      <c r="H164" s="36">
        <v>0</v>
      </c>
      <c r="I164" s="36">
        <v>1945267.49</v>
      </c>
      <c r="J164" s="36">
        <v>1945095.54</v>
      </c>
      <c r="K164" s="36">
        <v>1945095.54</v>
      </c>
      <c r="L164" s="37">
        <f t="shared" si="15"/>
        <v>0</v>
      </c>
      <c r="M164" s="38">
        <f t="shared" si="16"/>
        <v>0.99991160598689699</v>
      </c>
    </row>
    <row r="165" spans="2:13" ht="20.399999999999999" x14ac:dyDescent="0.25">
      <c r="B165" s="32" t="s">
        <v>151</v>
      </c>
      <c r="C165" s="33"/>
      <c r="D165" s="27" t="s">
        <v>152</v>
      </c>
      <c r="E165" s="43">
        <v>6111</v>
      </c>
      <c r="F165" s="27" t="s">
        <v>122</v>
      </c>
      <c r="G165" s="35">
        <f t="shared" si="14"/>
        <v>0</v>
      </c>
      <c r="H165" s="36">
        <v>0</v>
      </c>
      <c r="I165" s="36">
        <v>10383540.17</v>
      </c>
      <c r="J165" s="36">
        <v>9794544.1099999994</v>
      </c>
      <c r="K165" s="36">
        <v>9794544.1099999994</v>
      </c>
      <c r="L165" s="37">
        <f t="shared" si="15"/>
        <v>0</v>
      </c>
      <c r="M165" s="38">
        <f t="shared" si="16"/>
        <v>0.94327598773087806</v>
      </c>
    </row>
    <row r="166" spans="2:13" ht="20.399999999999999" x14ac:dyDescent="0.25">
      <c r="B166" s="32" t="s">
        <v>153</v>
      </c>
      <c r="C166" s="33"/>
      <c r="D166" s="27" t="s">
        <v>154</v>
      </c>
      <c r="E166" s="43">
        <v>6161</v>
      </c>
      <c r="F166" s="27" t="s">
        <v>155</v>
      </c>
      <c r="G166" s="35">
        <f t="shared" si="14"/>
        <v>0</v>
      </c>
      <c r="H166" s="36">
        <v>0</v>
      </c>
      <c r="I166" s="36">
        <v>728798.71</v>
      </c>
      <c r="J166" s="36">
        <v>0</v>
      </c>
      <c r="K166" s="36">
        <v>0</v>
      </c>
      <c r="L166" s="37">
        <f t="shared" si="15"/>
        <v>0</v>
      </c>
      <c r="M166" s="38">
        <f t="shared" si="16"/>
        <v>0</v>
      </c>
    </row>
    <row r="167" spans="2:13" x14ac:dyDescent="0.25">
      <c r="B167" s="32" t="s">
        <v>156</v>
      </c>
      <c r="C167" s="33"/>
      <c r="D167" s="27" t="s">
        <v>157</v>
      </c>
      <c r="E167" s="43">
        <v>6141</v>
      </c>
      <c r="F167" s="27" t="s">
        <v>118</v>
      </c>
      <c r="G167" s="35">
        <f t="shared" si="14"/>
        <v>0</v>
      </c>
      <c r="H167" s="36">
        <v>0</v>
      </c>
      <c r="I167" s="36">
        <v>1192936.3899999999</v>
      </c>
      <c r="J167" s="36">
        <v>1190259.53</v>
      </c>
      <c r="K167" s="36">
        <v>1190259.53</v>
      </c>
      <c r="L167" s="37">
        <f t="shared" si="15"/>
        <v>0</v>
      </c>
      <c r="M167" s="38">
        <f t="shared" si="16"/>
        <v>0.99775607482306761</v>
      </c>
    </row>
    <row r="168" spans="2:13" x14ac:dyDescent="0.25">
      <c r="B168" s="32" t="s">
        <v>158</v>
      </c>
      <c r="C168" s="33"/>
      <c r="D168" s="27" t="s">
        <v>159</v>
      </c>
      <c r="E168" s="43">
        <v>6141</v>
      </c>
      <c r="F168" s="27" t="s">
        <v>118</v>
      </c>
      <c r="G168" s="35">
        <f t="shared" si="14"/>
        <v>0</v>
      </c>
      <c r="H168" s="36">
        <v>0</v>
      </c>
      <c r="I168" s="36">
        <v>2424346.37</v>
      </c>
      <c r="J168" s="36">
        <v>1296744.04</v>
      </c>
      <c r="K168" s="36">
        <v>1296744.04</v>
      </c>
      <c r="L168" s="37">
        <f t="shared" si="15"/>
        <v>0</v>
      </c>
      <c r="M168" s="38">
        <f t="shared" si="16"/>
        <v>0.53488398194520359</v>
      </c>
    </row>
    <row r="169" spans="2:13" ht="20.399999999999999" x14ac:dyDescent="0.25">
      <c r="B169" s="32" t="s">
        <v>160</v>
      </c>
      <c r="C169" s="33"/>
      <c r="D169" s="27" t="s">
        <v>161</v>
      </c>
      <c r="E169" s="43">
        <v>6141</v>
      </c>
      <c r="F169" s="27" t="s">
        <v>118</v>
      </c>
      <c r="G169" s="35">
        <f t="shared" si="14"/>
        <v>0</v>
      </c>
      <c r="H169" s="36">
        <v>0</v>
      </c>
      <c r="I169" s="36">
        <v>2447604.17</v>
      </c>
      <c r="J169" s="36">
        <v>2287657.06</v>
      </c>
      <c r="K169" s="36">
        <v>2287657.06</v>
      </c>
      <c r="L169" s="37">
        <f t="shared" si="15"/>
        <v>0</v>
      </c>
      <c r="M169" s="38">
        <f t="shared" si="16"/>
        <v>0.93465156173516406</v>
      </c>
    </row>
    <row r="170" spans="2:13" x14ac:dyDescent="0.25">
      <c r="B170" s="32" t="s">
        <v>162</v>
      </c>
      <c r="C170" s="33"/>
      <c r="D170" s="27" t="s">
        <v>163</v>
      </c>
      <c r="E170" s="43">
        <v>6141</v>
      </c>
      <c r="F170" s="27" t="s">
        <v>118</v>
      </c>
      <c r="G170" s="35">
        <f t="shared" si="14"/>
        <v>0</v>
      </c>
      <c r="H170" s="36">
        <v>0</v>
      </c>
      <c r="I170" s="36">
        <v>2465756.94</v>
      </c>
      <c r="J170" s="36">
        <v>1868075.07</v>
      </c>
      <c r="K170" s="36">
        <v>1868075.07</v>
      </c>
      <c r="L170" s="37">
        <f t="shared" si="15"/>
        <v>0</v>
      </c>
      <c r="M170" s="38">
        <f t="shared" si="16"/>
        <v>0.75760714273808349</v>
      </c>
    </row>
    <row r="171" spans="2:13" x14ac:dyDescent="0.25">
      <c r="B171" s="32" t="s">
        <v>164</v>
      </c>
      <c r="C171" s="33"/>
      <c r="D171" s="27" t="s">
        <v>165</v>
      </c>
      <c r="E171" s="43">
        <v>6141</v>
      </c>
      <c r="F171" s="27" t="s">
        <v>118</v>
      </c>
      <c r="G171" s="35">
        <f t="shared" si="14"/>
        <v>0</v>
      </c>
      <c r="H171" s="36">
        <v>0</v>
      </c>
      <c r="I171" s="36">
        <v>476815.6</v>
      </c>
      <c r="J171" s="36">
        <v>454959.17</v>
      </c>
      <c r="K171" s="36">
        <v>454959.17</v>
      </c>
      <c r="L171" s="37">
        <f t="shared" si="15"/>
        <v>0</v>
      </c>
      <c r="M171" s="38">
        <f t="shared" si="16"/>
        <v>0.95416167172382782</v>
      </c>
    </row>
    <row r="172" spans="2:13" x14ac:dyDescent="0.25">
      <c r="B172" s="32" t="s">
        <v>166</v>
      </c>
      <c r="C172" s="33"/>
      <c r="D172" s="27" t="s">
        <v>167</v>
      </c>
      <c r="E172" s="43">
        <v>6241</v>
      </c>
      <c r="F172" s="27" t="s">
        <v>118</v>
      </c>
      <c r="G172" s="35">
        <f t="shared" si="14"/>
        <v>0</v>
      </c>
      <c r="H172" s="36">
        <v>0</v>
      </c>
      <c r="I172" s="36">
        <v>476815.6</v>
      </c>
      <c r="J172" s="36">
        <v>469630.23</v>
      </c>
      <c r="K172" s="36">
        <v>469630.23</v>
      </c>
      <c r="L172" s="37">
        <f t="shared" si="15"/>
        <v>0</v>
      </c>
      <c r="M172" s="38">
        <f t="shared" si="16"/>
        <v>0.98493050562942996</v>
      </c>
    </row>
    <row r="173" spans="2:13" x14ac:dyDescent="0.25">
      <c r="B173" s="32" t="s">
        <v>168</v>
      </c>
      <c r="C173" s="33"/>
      <c r="D173" s="27" t="s">
        <v>169</v>
      </c>
      <c r="E173" s="43">
        <v>6241</v>
      </c>
      <c r="F173" s="27" t="s">
        <v>118</v>
      </c>
      <c r="G173" s="35">
        <f t="shared" si="14"/>
        <v>0</v>
      </c>
      <c r="H173" s="36">
        <v>0</v>
      </c>
      <c r="I173" s="36">
        <v>476815.6</v>
      </c>
      <c r="J173" s="36">
        <v>470435.5</v>
      </c>
      <c r="K173" s="36">
        <v>470435.5</v>
      </c>
      <c r="L173" s="37">
        <f t="shared" si="15"/>
        <v>0</v>
      </c>
      <c r="M173" s="38">
        <f t="shared" si="16"/>
        <v>0.98661935557477576</v>
      </c>
    </row>
    <row r="174" spans="2:13" x14ac:dyDescent="0.25">
      <c r="B174" s="32" t="s">
        <v>170</v>
      </c>
      <c r="C174" s="33"/>
      <c r="D174" s="27" t="s">
        <v>171</v>
      </c>
      <c r="E174" s="43">
        <v>6141</v>
      </c>
      <c r="F174" s="27" t="s">
        <v>118</v>
      </c>
      <c r="G174" s="35">
        <f t="shared" si="14"/>
        <v>0</v>
      </c>
      <c r="H174" s="36">
        <v>0</v>
      </c>
      <c r="I174" s="36">
        <v>122266.72</v>
      </c>
      <c r="J174" s="36">
        <v>53315.03</v>
      </c>
      <c r="K174" s="36">
        <v>53315.03</v>
      </c>
      <c r="L174" s="37">
        <f t="shared" si="15"/>
        <v>0</v>
      </c>
      <c r="M174" s="38">
        <f t="shared" si="16"/>
        <v>0.43605512603920343</v>
      </c>
    </row>
    <row r="175" spans="2:13" x14ac:dyDescent="0.25">
      <c r="B175" s="32" t="s">
        <v>172</v>
      </c>
      <c r="C175" s="33"/>
      <c r="D175" s="27" t="s">
        <v>173</v>
      </c>
      <c r="E175" s="43">
        <v>6141</v>
      </c>
      <c r="F175" s="27" t="s">
        <v>118</v>
      </c>
      <c r="G175" s="35">
        <f t="shared" si="14"/>
        <v>0</v>
      </c>
      <c r="H175" s="36">
        <v>0</v>
      </c>
      <c r="I175" s="36">
        <v>129765.15</v>
      </c>
      <c r="J175" s="36">
        <v>53315.03</v>
      </c>
      <c r="K175" s="36">
        <v>53315.03</v>
      </c>
      <c r="L175" s="37">
        <f t="shared" si="15"/>
        <v>0</v>
      </c>
      <c r="M175" s="38">
        <f t="shared" si="16"/>
        <v>0.41085784588543228</v>
      </c>
    </row>
    <row r="176" spans="2:13" x14ac:dyDescent="0.25">
      <c r="B176" s="32" t="s">
        <v>174</v>
      </c>
      <c r="C176" s="33"/>
      <c r="D176" s="27" t="s">
        <v>175</v>
      </c>
      <c r="E176" s="43">
        <v>6141</v>
      </c>
      <c r="F176" s="27" t="s">
        <v>118</v>
      </c>
      <c r="G176" s="35">
        <f t="shared" si="14"/>
        <v>0</v>
      </c>
      <c r="H176" s="36">
        <v>0</v>
      </c>
      <c r="I176" s="36">
        <v>199733.76000000001</v>
      </c>
      <c r="J176" s="36">
        <v>187517.08</v>
      </c>
      <c r="K176" s="36">
        <v>187517.08</v>
      </c>
      <c r="L176" s="37">
        <f t="shared" si="15"/>
        <v>0</v>
      </c>
      <c r="M176" s="38">
        <f t="shared" si="16"/>
        <v>0.93883517738813893</v>
      </c>
    </row>
    <row r="177" spans="2:13" x14ac:dyDescent="0.25">
      <c r="B177" s="32" t="s">
        <v>176</v>
      </c>
      <c r="C177" s="33"/>
      <c r="D177" s="27" t="s">
        <v>177</v>
      </c>
      <c r="E177" s="43">
        <v>6141</v>
      </c>
      <c r="F177" s="27" t="s">
        <v>118</v>
      </c>
      <c r="G177" s="35">
        <f t="shared" si="14"/>
        <v>0</v>
      </c>
      <c r="H177" s="36">
        <v>0</v>
      </c>
      <c r="I177" s="36">
        <v>84741.69</v>
      </c>
      <c r="J177" s="36">
        <v>53315.03</v>
      </c>
      <c r="K177" s="36">
        <v>53315.03</v>
      </c>
      <c r="L177" s="37">
        <f t="shared" si="15"/>
        <v>0</v>
      </c>
      <c r="M177" s="38">
        <f t="shared" si="16"/>
        <v>0.62914758957485972</v>
      </c>
    </row>
    <row r="178" spans="2:13" x14ac:dyDescent="0.25">
      <c r="B178" s="32" t="s">
        <v>178</v>
      </c>
      <c r="C178" s="33"/>
      <c r="D178" s="27" t="s">
        <v>179</v>
      </c>
      <c r="E178" s="43">
        <v>6141</v>
      </c>
      <c r="F178" s="27" t="s">
        <v>118</v>
      </c>
      <c r="G178" s="35">
        <f t="shared" si="14"/>
        <v>0</v>
      </c>
      <c r="H178" s="36">
        <v>0</v>
      </c>
      <c r="I178" s="36">
        <v>1487200.99</v>
      </c>
      <c r="J178" s="36">
        <v>1320790.8799999999</v>
      </c>
      <c r="K178" s="36">
        <v>1320790.8799999999</v>
      </c>
      <c r="L178" s="37">
        <f t="shared" si="15"/>
        <v>0</v>
      </c>
      <c r="M178" s="38">
        <f t="shared" si="16"/>
        <v>0.88810516458841238</v>
      </c>
    </row>
    <row r="179" spans="2:13" x14ac:dyDescent="0.25">
      <c r="B179" s="32" t="s">
        <v>180</v>
      </c>
      <c r="C179" s="33"/>
      <c r="D179" s="27" t="s">
        <v>181</v>
      </c>
      <c r="E179" s="43">
        <v>6141</v>
      </c>
      <c r="F179" s="27" t="s">
        <v>118</v>
      </c>
      <c r="G179" s="35">
        <f t="shared" si="14"/>
        <v>0</v>
      </c>
      <c r="H179" s="36">
        <v>0</v>
      </c>
      <c r="I179" s="36">
        <v>802615.22</v>
      </c>
      <c r="J179" s="36">
        <v>736221.52</v>
      </c>
      <c r="K179" s="36">
        <v>736221.52</v>
      </c>
      <c r="L179" s="37">
        <f t="shared" si="15"/>
        <v>0</v>
      </c>
      <c r="M179" s="38">
        <f t="shared" si="16"/>
        <v>0.91727829432389785</v>
      </c>
    </row>
    <row r="180" spans="2:13" ht="12.75" x14ac:dyDescent="0.2">
      <c r="B180" s="32"/>
      <c r="C180" s="33"/>
      <c r="D180" s="27"/>
      <c r="E180" s="43"/>
      <c r="F180" s="27"/>
      <c r="G180" s="44"/>
      <c r="H180" s="44"/>
      <c r="I180" s="44"/>
      <c r="J180" s="44"/>
      <c r="K180" s="44"/>
      <c r="L180" s="41"/>
      <c r="M180" s="42"/>
    </row>
    <row r="181" spans="2:13" ht="12.75" x14ac:dyDescent="0.2">
      <c r="B181" s="47"/>
      <c r="C181" s="48"/>
      <c r="D181" s="49"/>
      <c r="E181" s="50"/>
      <c r="F181" s="49"/>
      <c r="G181" s="49"/>
      <c r="H181" s="49"/>
      <c r="I181" s="49"/>
      <c r="J181" s="49"/>
      <c r="K181" s="49"/>
      <c r="L181" s="49"/>
      <c r="M181" s="51"/>
    </row>
    <row r="182" spans="2:13" x14ac:dyDescent="0.25">
      <c r="B182" s="88" t="s">
        <v>17</v>
      </c>
      <c r="C182" s="89"/>
      <c r="D182" s="89"/>
      <c r="E182" s="89"/>
      <c r="F182" s="89"/>
      <c r="G182" s="7">
        <f>SUM(G148:G179)</f>
        <v>66568490</v>
      </c>
      <c r="H182" s="7">
        <f>SUM(H148:H179)</f>
        <v>66568490</v>
      </c>
      <c r="I182" s="7">
        <f>SUM(I148:I179)</f>
        <v>104803919.05</v>
      </c>
      <c r="J182" s="7">
        <f>SUM(J148:J179)</f>
        <v>32949174.080000002</v>
      </c>
      <c r="K182" s="7">
        <f>SUM(K148:K179)</f>
        <v>32949174.080000002</v>
      </c>
      <c r="L182" s="8">
        <f>IFERROR(K182/H182,0)</f>
        <v>0.49496652365105476</v>
      </c>
      <c r="M182" s="9">
        <f>IFERROR(K182/I182,0)</f>
        <v>0.31438875930088611</v>
      </c>
    </row>
    <row r="183" spans="2:13" ht="12.75" x14ac:dyDescent="0.2">
      <c r="B183" s="4"/>
      <c r="C183" s="5"/>
      <c r="D183" s="2"/>
      <c r="E183" s="6"/>
      <c r="F183" s="2"/>
      <c r="G183" s="2"/>
      <c r="H183" s="2"/>
      <c r="I183" s="2"/>
      <c r="J183" s="2"/>
      <c r="K183" s="2"/>
      <c r="L183" s="2"/>
      <c r="M183" s="3"/>
    </row>
    <row r="184" spans="2:13" x14ac:dyDescent="0.25">
      <c r="B184" s="75" t="s">
        <v>18</v>
      </c>
      <c r="C184" s="76"/>
      <c r="D184" s="76"/>
      <c r="E184" s="76"/>
      <c r="F184" s="76"/>
      <c r="G184" s="10">
        <f>+G143+G182</f>
        <v>99221099.5</v>
      </c>
      <c r="H184" s="10">
        <f>+H143+H182</f>
        <v>99221099.5</v>
      </c>
      <c r="I184" s="10">
        <f>+I143+I182</f>
        <v>175332976.05000001</v>
      </c>
      <c r="J184" s="10">
        <f>+J143+J182</f>
        <v>32994138.080000002</v>
      </c>
      <c r="K184" s="10">
        <f>+K143+K182</f>
        <v>32994138.080000002</v>
      </c>
      <c r="L184" s="11">
        <f>IFERROR(K184/H184,0)</f>
        <v>0.33253147008313488</v>
      </c>
      <c r="M184" s="12">
        <f>IFERROR(K184/I184,0)</f>
        <v>0.18817987821407312</v>
      </c>
    </row>
    <row r="185" spans="2:13" ht="12.75" x14ac:dyDescent="0.2">
      <c r="B185" s="13"/>
      <c r="C185" s="14"/>
      <c r="D185" s="14"/>
      <c r="E185" s="15"/>
      <c r="F185" s="14"/>
      <c r="G185" s="14"/>
      <c r="H185" s="14"/>
      <c r="I185" s="14"/>
      <c r="J185" s="14"/>
      <c r="K185" s="14"/>
      <c r="L185" s="14"/>
      <c r="M185" s="16"/>
    </row>
    <row r="186" spans="2:13" ht="14.4" x14ac:dyDescent="0.3">
      <c r="B186" s="17" t="s">
        <v>19</v>
      </c>
      <c r="C186" s="17"/>
      <c r="D186" s="18"/>
      <c r="E186" s="19"/>
      <c r="F186" s="18"/>
      <c r="G186" s="18"/>
      <c r="H186" s="18"/>
    </row>
  </sheetData>
  <mergeCells count="22">
    <mergeCell ref="B184:F184"/>
    <mergeCell ref="K3:K5"/>
    <mergeCell ref="L3:M3"/>
    <mergeCell ref="L4:L5"/>
    <mergeCell ref="M4:M5"/>
    <mergeCell ref="B6:D6"/>
    <mergeCell ref="J6:K6"/>
    <mergeCell ref="C7:D7"/>
    <mergeCell ref="B143:F143"/>
    <mergeCell ref="B145:D145"/>
    <mergeCell ref="C146:D146"/>
    <mergeCell ref="B182:F18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optes5</cp:lastModifiedBy>
  <cp:lastPrinted>2022-04-23T22:29:49Z</cp:lastPrinted>
  <dcterms:created xsi:type="dcterms:W3CDTF">2020-08-06T19:52:58Z</dcterms:created>
  <dcterms:modified xsi:type="dcterms:W3CDTF">2022-04-23T22:29:55Z</dcterms:modified>
</cp:coreProperties>
</file>